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ASE M Chaplin\Desktop\CASE Initative\CASE Initiative\Purchasing Manuals\2019\"/>
    </mc:Choice>
  </mc:AlternateContent>
  <bookViews>
    <workbookView xWindow="0" yWindow="0" windowWidth="10680" windowHeight="6948" tabRatio="894"/>
  </bookViews>
  <sheets>
    <sheet name="Guidelines for Purchasing" sheetId="22" r:id="rId1"/>
    <sheet name="CASE Online" sheetId="21" r:id="rId2"/>
    <sheet name="G-W Publisher" sheetId="20" r:id="rId3"/>
    <sheet name="Vernier" sheetId="19" r:id="rId4"/>
    <sheet name="Ward's" sheetId="6" r:id="rId5"/>
    <sheet name="Miscellaneous" sheetId="16" r:id="rId6"/>
    <sheet name="Classroom Supplies" sheetId="17" r:id="rId7"/>
    <sheet name="Local Supplies" sheetId="18" r:id="rId8"/>
  </sheets>
  <definedNames>
    <definedName name="_xlnm.Print_Area" localSheetId="6">'Classroom Supplies'!$A$1:$E$38</definedName>
    <definedName name="_xlnm.Print_Area" localSheetId="0">'Guidelines for Purchasing'!$A$1:$L$17</definedName>
    <definedName name="_xlnm.Print_Area" localSheetId="2">'G-W Publisher'!$A$1:$H$3</definedName>
    <definedName name="_xlnm.Print_Area" localSheetId="3">Vernier!$A$1:$F$21</definedName>
    <definedName name="_xlnm.Print_Area" localSheetId="4">'Ward''s'!$A$1:$G$113</definedName>
  </definedNames>
  <calcPr calcId="162913"/>
</workbook>
</file>

<file path=xl/calcChain.xml><?xml version="1.0" encoding="utf-8"?>
<calcChain xmlns="http://schemas.openxmlformats.org/spreadsheetml/2006/main">
  <c r="G71" i="6" l="1"/>
  <c r="G81" i="6"/>
  <c r="G72" i="6"/>
  <c r="G31" i="6"/>
  <c r="G52" i="6"/>
  <c r="H18" i="20" l="1"/>
  <c r="H21" i="20"/>
  <c r="H22" i="20"/>
  <c r="H23" i="20"/>
  <c r="H24" i="20" s="1"/>
  <c r="F5" i="19"/>
  <c r="F6" i="19"/>
  <c r="F7" i="19"/>
  <c r="F8" i="19"/>
  <c r="F9" i="19"/>
  <c r="F10" i="19"/>
  <c r="F11" i="19"/>
  <c r="F12" i="19"/>
  <c r="F14" i="19" s="1"/>
  <c r="C73" i="6"/>
  <c r="C74" i="6"/>
  <c r="C75" i="6"/>
  <c r="C76" i="6"/>
  <c r="C77" i="6"/>
  <c r="C78" i="6"/>
  <c r="C79" i="6"/>
  <c r="C80" i="6"/>
  <c r="C82" i="6"/>
  <c r="C83" i="6"/>
  <c r="C84" i="6"/>
  <c r="C85" i="6"/>
  <c r="C86" i="6"/>
  <c r="C87" i="6"/>
  <c r="C88" i="6"/>
  <c r="C89" i="6"/>
  <c r="C90" i="6"/>
  <c r="C91" i="6"/>
  <c r="C92" i="6"/>
  <c r="C94" i="6"/>
  <c r="C95" i="6"/>
  <c r="C54" i="6"/>
  <c r="C55" i="6"/>
  <c r="C56" i="6"/>
  <c r="C57" i="6"/>
  <c r="C58" i="6"/>
  <c r="C59" i="6"/>
  <c r="C60" i="6"/>
  <c r="C61" i="6"/>
  <c r="C62" i="6"/>
  <c r="C63" i="6"/>
  <c r="C64" i="6"/>
  <c r="C65" i="6"/>
  <c r="C53" i="6"/>
  <c r="C25" i="6"/>
  <c r="C26" i="6"/>
  <c r="C27" i="6"/>
  <c r="C28" i="6"/>
  <c r="C29" i="6"/>
  <c r="C32" i="6"/>
  <c r="C33" i="6"/>
  <c r="C34" i="6"/>
  <c r="C35" i="6"/>
  <c r="C36" i="6"/>
  <c r="C37" i="6"/>
  <c r="C38" i="6"/>
  <c r="C39" i="6"/>
  <c r="C40" i="6"/>
  <c r="C41" i="6"/>
  <c r="C42" i="6"/>
  <c r="C43" i="6"/>
  <c r="C44" i="6"/>
  <c r="C45" i="6"/>
  <c r="C24" i="6"/>
  <c r="G58" i="6"/>
  <c r="G43" i="6"/>
  <c r="G80" i="6"/>
  <c r="G79" i="6"/>
  <c r="G78" i="6"/>
  <c r="G89" i="6"/>
  <c r="G88" i="6"/>
  <c r="G53" i="6"/>
  <c r="G54" i="6"/>
  <c r="G55" i="6"/>
  <c r="G56" i="6"/>
  <c r="G57" i="6"/>
  <c r="G59" i="6"/>
  <c r="G66" i="6" s="1"/>
  <c r="G60" i="6"/>
  <c r="G61" i="6"/>
  <c r="G62" i="6"/>
  <c r="G63" i="6"/>
  <c r="G65" i="6"/>
  <c r="G44" i="6"/>
  <c r="G24" i="6"/>
  <c r="G46" i="6" s="1"/>
  <c r="G25" i="6"/>
  <c r="G26" i="6"/>
  <c r="G27" i="6"/>
  <c r="G28" i="6"/>
  <c r="G29" i="6"/>
  <c r="G30" i="6"/>
  <c r="G32" i="6"/>
  <c r="G33" i="6"/>
  <c r="G34" i="6"/>
  <c r="G35" i="6"/>
  <c r="G36" i="6"/>
  <c r="G37" i="6"/>
  <c r="G38" i="6"/>
  <c r="G39" i="6"/>
  <c r="G40" i="6"/>
  <c r="G41" i="6"/>
  <c r="G42" i="6"/>
  <c r="G45" i="6"/>
  <c r="G77" i="6"/>
  <c r="G75" i="6"/>
  <c r="G70" i="6"/>
  <c r="G85" i="6"/>
  <c r="G74" i="6"/>
  <c r="G73" i="6"/>
  <c r="G96" i="6" s="1"/>
  <c r="G84" i="6"/>
  <c r="G93" i="6"/>
  <c r="G82" i="6"/>
  <c r="G83" i="6"/>
  <c r="G90" i="6"/>
  <c r="G95" i="6"/>
  <c r="G86" i="6"/>
  <c r="G94" i="6"/>
  <c r="G76" i="6"/>
  <c r="G87" i="6"/>
  <c r="G91" i="6"/>
  <c r="G92" i="6"/>
  <c r="G99" i="6" l="1"/>
  <c r="G100" i="6" s="1"/>
  <c r="F15" i="19"/>
  <c r="F17" i="19" s="1"/>
  <c r="F16" i="19"/>
  <c r="G102" i="6" l="1"/>
</calcChain>
</file>

<file path=xl/sharedStrings.xml><?xml version="1.0" encoding="utf-8"?>
<sst xmlns="http://schemas.openxmlformats.org/spreadsheetml/2006/main" count="951" uniqueCount="557">
  <si>
    <t>Please Note:</t>
  </si>
  <si>
    <t>Each worksheet is a quote from a specific vendor. Ordering information for that vendor is provided.</t>
  </si>
  <si>
    <t xml:space="preserve">If a special promotional code is provided, please use it when ordering to receive the specified discount. </t>
  </si>
  <si>
    <t>A vendor may not offer every item needed for a CASE course, it is recommended that you cross reference your order form with the Equipment and Supplies Worksheet for the course.</t>
  </si>
  <si>
    <t>Miscellaneous items have a recommended vendor, but no special pricing.</t>
  </si>
  <si>
    <t>CASE does NOT recommend vendors for Classroom Supplies or Local Supplies.</t>
  </si>
  <si>
    <t>Laboratory Equipment Listing</t>
  </si>
  <si>
    <t>Quantity Recommended</t>
  </si>
  <si>
    <t>Quantity Needed</t>
  </si>
  <si>
    <t>Item #</t>
  </si>
  <si>
    <t>Unit</t>
  </si>
  <si>
    <t>Item</t>
  </si>
  <si>
    <t>Item Price</t>
  </si>
  <si>
    <t>Item Total</t>
  </si>
  <si>
    <t>Each</t>
  </si>
  <si>
    <t>Set</t>
  </si>
  <si>
    <t>Microscope, Compound</t>
  </si>
  <si>
    <t>Section Total</t>
  </si>
  <si>
    <t>Laboratory Supplies Listing</t>
  </si>
  <si>
    <t>Non-Consumables</t>
  </si>
  <si>
    <r>
      <t xml:space="preserve">Quantity </t>
    </r>
    <r>
      <rPr>
        <b/>
        <sz val="9"/>
        <rFont val="Arial"/>
        <family val="2"/>
      </rPr>
      <t>Recommended</t>
    </r>
  </si>
  <si>
    <t>Consumables</t>
  </si>
  <si>
    <t>Pkg.</t>
  </si>
  <si>
    <t>Package</t>
  </si>
  <si>
    <t>Parafilm</t>
  </si>
  <si>
    <t>Roll</t>
  </si>
  <si>
    <t>Box</t>
  </si>
  <si>
    <t>Order Total</t>
  </si>
  <si>
    <t>TOTAL COST</t>
  </si>
  <si>
    <t>Pkg</t>
  </si>
  <si>
    <t>Bottles</t>
  </si>
  <si>
    <t>Bottle</t>
  </si>
  <si>
    <t>Vernier Temperature Sensor</t>
  </si>
  <si>
    <t>Notes or special instructions:</t>
  </si>
  <si>
    <t>Sheets</t>
  </si>
  <si>
    <t>Glue Sticks</t>
  </si>
  <si>
    <t>Sets</t>
  </si>
  <si>
    <t>School Name</t>
  </si>
  <si>
    <t>Contact Person</t>
  </si>
  <si>
    <t>Billing Information</t>
  </si>
  <si>
    <t>Shipping Information</t>
  </si>
  <si>
    <t>Mailing Address</t>
  </si>
  <si>
    <t>City</t>
  </si>
  <si>
    <t>State</t>
  </si>
  <si>
    <t>Zip</t>
  </si>
  <si>
    <t>Contact Email Address</t>
  </si>
  <si>
    <t>Contact Phone</t>
  </si>
  <si>
    <t xml:space="preserve">Mailing Address </t>
  </si>
  <si>
    <t>CASE has negotiated a partnership with Vernier to offer the LabQuest and sensors recommended for CASE courses at a discounted price to CASE programs. Below is pricing and information on how to order.</t>
  </si>
  <si>
    <t>Ward's Order Form</t>
  </si>
  <si>
    <t>Textbooks - Agriscience Library (used throughout course)</t>
  </si>
  <si>
    <t>ISBN</t>
  </si>
  <si>
    <t>Book</t>
  </si>
  <si>
    <t>Vendor</t>
  </si>
  <si>
    <t>TMP-BTA</t>
  </si>
  <si>
    <t>LQ-LAN</t>
  </si>
  <si>
    <t>LabQuest Lanyard</t>
  </si>
  <si>
    <t>CASE 10% Discount</t>
  </si>
  <si>
    <t>The cells in the worksheets are protected. Enter your ordering information and the quantity needed and all calculations will be completed for you.</t>
  </si>
  <si>
    <t>Incubator (1.0 cubic feet)</t>
  </si>
  <si>
    <t>Rack, test tube, 9 capacity</t>
  </si>
  <si>
    <t>Sharps container</t>
  </si>
  <si>
    <t>Water bath</t>
  </si>
  <si>
    <t>Egg candler</t>
  </si>
  <si>
    <t>Wipes, disinfecting, disposable</t>
  </si>
  <si>
    <t>Stirring rods, 8” glass, pkg 12</t>
  </si>
  <si>
    <t>Pipette, 6" Plastic, pkg 100</t>
  </si>
  <si>
    <t>Butter</t>
  </si>
  <si>
    <t>Food coloring, blue</t>
  </si>
  <si>
    <t>Salt</t>
  </si>
  <si>
    <t>Rulers, standard 12”</t>
  </si>
  <si>
    <t>Scissors</t>
  </si>
  <si>
    <t>Ream</t>
  </si>
  <si>
    <t>Paper, graph</t>
  </si>
  <si>
    <t>Paper, printer, white, 8.5x11</t>
  </si>
  <si>
    <t>Miscellaneous Items</t>
  </si>
  <si>
    <t>Note the quantities of items, some quantities have changed in the revision process. The Purchase Manual has the most accurate quantity at this time. Some items are packaged in different quantities from the distributor.</t>
  </si>
  <si>
    <t xml:space="preserve">Many items in the local supply listing are time sensitive and must be purchased as needed according to the Day-to-Day plans for the course. </t>
  </si>
  <si>
    <r>
      <t xml:space="preserve">All quantities are based on a </t>
    </r>
    <r>
      <rPr>
        <b/>
        <sz val="12"/>
        <color indexed="8"/>
        <rFont val="Arial"/>
        <family val="2"/>
      </rPr>
      <t>class size of 20</t>
    </r>
    <r>
      <rPr>
        <sz val="12"/>
        <color indexed="8"/>
        <rFont val="Arial"/>
        <family val="2"/>
      </rPr>
      <t>. Make quantity adjustments accordingly.</t>
    </r>
  </si>
  <si>
    <t>Enter the desired quantities, print the worksheet, and submit the order form to the respective vendor unless otherwise instructed.</t>
  </si>
  <si>
    <t>OPTIONAL</t>
  </si>
  <si>
    <t>Item Price Before Discount</t>
  </si>
  <si>
    <t>Stop watch, MyChron, Individual student timers (6 pk)</t>
  </si>
  <si>
    <t>Total</t>
  </si>
  <si>
    <t>CASE 3% Discount</t>
  </si>
  <si>
    <t>In an effort to provide CASE programs with the best options for ordering supplies and materials, we have negotiated discounted pricing and special packages from vendors.</t>
  </si>
  <si>
    <t>CASE Store.</t>
  </si>
  <si>
    <t xml:space="preserve">Each </t>
  </si>
  <si>
    <t>LABQ2</t>
  </si>
  <si>
    <t>LabQuest2 Interface</t>
  </si>
  <si>
    <r>
      <t>CASE now offers an efficient way to order Vernier materials using our  online ordering page. Please access the ordering page at</t>
    </r>
    <r>
      <rPr>
        <b/>
        <sz val="14"/>
        <color indexed="13"/>
        <rFont val="Arial"/>
        <family val="2"/>
      </rPr>
      <t xml:space="preserve"> </t>
    </r>
    <r>
      <rPr>
        <b/>
        <sz val="14"/>
        <rFont val="Arial"/>
        <family val="2"/>
      </rPr>
      <t>the</t>
    </r>
  </si>
  <si>
    <t>Hot plate</t>
  </si>
  <si>
    <t>Disposable gloves, small</t>
  </si>
  <si>
    <t>Disposable gloves, medium</t>
  </si>
  <si>
    <t>Disposable gloves, large</t>
  </si>
  <si>
    <t>Various online or local</t>
  </si>
  <si>
    <t>LabQuest2 Interface Charging Station</t>
  </si>
  <si>
    <t>LQ-VIEW</t>
  </si>
  <si>
    <t>LabQuest Viewer Software</t>
  </si>
  <si>
    <t>CASE Online™ offers pricing for annual student accounts to access the online system. CASE Online account privileges provide three important components for CASE implementation:</t>
  </si>
  <si>
    <t>Additional terms and conditions for CASE Online accounts:</t>
  </si>
  <si>
    <t>• The purchase of a student account allows the teacher to assign student access to a course.</t>
  </si>
  <si>
    <t>• Student accounts are transferrable but access to End of Course assessments is locked after the second attempt if the second attempt meets the national cut score.</t>
  </si>
  <si>
    <t>• Student accounts are disabled each year but student registration is stored until the teacher deletes the student or three school years pass.</t>
  </si>
  <si>
    <t>• Each student enrolled in a CASE course will need their own dedicated account to use CASE Online for each course they are enrolled. Pricing is based on course enrollment rather than the individual student.</t>
  </si>
  <si>
    <t xml:space="preserve">Bunsen burner </t>
  </si>
  <si>
    <t>Burner tubing</t>
  </si>
  <si>
    <t>470210-568</t>
  </si>
  <si>
    <t>Shipping added to total once order is placed</t>
  </si>
  <si>
    <t>CASE Teachers: We recommend you consolidate your orders and place orders online to take advantage of this free shipping offer.</t>
  </si>
  <si>
    <t>• Students are granted four attempts to complete the national CASE End-of-Course assessment. Teachers can use the attempts how they choose. Four attempts will provide the opportunity to establish a pre-test/post-test program with an extra chance for successful completion if student is short of cut score level. Teachers have access to student performance metrics and a certificate of completion is automatically be generated for each student that successfully attains or surpasses the national cut score.</t>
  </si>
  <si>
    <t>For more information or to order accounts, visit the CASE Website.</t>
  </si>
  <si>
    <t>Free shipping on orders over $250</t>
  </si>
  <si>
    <t>Food Science and Safety</t>
  </si>
  <si>
    <t>Lab coat, size M</t>
  </si>
  <si>
    <t>Lab coat, size L</t>
  </si>
  <si>
    <t>Media bottles, 250ml</t>
  </si>
  <si>
    <t>Beakers, 600ml</t>
  </si>
  <si>
    <t>Beakers, 400ml</t>
  </si>
  <si>
    <t>Beakers, 250ml</t>
  </si>
  <si>
    <t>Beakers, 50ml</t>
  </si>
  <si>
    <t>Media bottles, 125ml</t>
  </si>
  <si>
    <t>Laboratory tape</t>
  </si>
  <si>
    <t>470153-389</t>
  </si>
  <si>
    <t>Plastic funnel</t>
  </si>
  <si>
    <t>Petri dish, pkg 20</t>
  </si>
  <si>
    <t>Electronic scales, 200 gram capacity</t>
  </si>
  <si>
    <r>
      <t>Glo-Germ</t>
    </r>
    <r>
      <rPr>
        <sz val="11"/>
        <rFont val="Calibri"/>
        <family val="2"/>
      </rPr>
      <t>®</t>
    </r>
    <r>
      <rPr>
        <sz val="8.8000000000000007"/>
        <rFont val="Arial"/>
        <family val="2"/>
      </rPr>
      <t xml:space="preserve"> </t>
    </r>
    <r>
      <rPr>
        <sz val="11"/>
        <rFont val="Arial"/>
        <family val="2"/>
      </rPr>
      <t>powder</t>
    </r>
  </si>
  <si>
    <r>
      <t>Glo-Germ</t>
    </r>
    <r>
      <rPr>
        <sz val="11"/>
        <rFont val="Calibri"/>
        <family val="2"/>
      </rPr>
      <t>®</t>
    </r>
    <r>
      <rPr>
        <sz val="8.8000000000000007"/>
        <rFont val="Arial"/>
        <family val="2"/>
      </rPr>
      <t xml:space="preserve"> </t>
    </r>
    <r>
      <rPr>
        <sz val="11"/>
        <rFont val="Arial"/>
        <family val="2"/>
      </rPr>
      <t>gel</t>
    </r>
  </si>
  <si>
    <t>Case</t>
  </si>
  <si>
    <t>470301-228</t>
  </si>
  <si>
    <t>Hydrochloric acid</t>
  </si>
  <si>
    <t>470300-366</t>
  </si>
  <si>
    <t>Benedict's solution</t>
  </si>
  <si>
    <t>470300-394</t>
  </si>
  <si>
    <t>Biuret reagent</t>
  </si>
  <si>
    <t>470301-314</t>
  </si>
  <si>
    <t>Iodine solution</t>
  </si>
  <si>
    <t>2,6 Dichloroindophenol</t>
  </si>
  <si>
    <t>470300-734</t>
  </si>
  <si>
    <t>Citric acid</t>
  </si>
  <si>
    <t>470301-140</t>
  </si>
  <si>
    <t>Dextrose</t>
  </si>
  <si>
    <t>Mortar and pestle</t>
  </si>
  <si>
    <t>Test tube tongs</t>
  </si>
  <si>
    <t>Student dispensing bottles</t>
  </si>
  <si>
    <t>Thermometer</t>
  </si>
  <si>
    <t>Inoculating loop</t>
  </si>
  <si>
    <t>Beaker tongs</t>
  </si>
  <si>
    <t>Wash bottles</t>
  </si>
  <si>
    <t>Campbell-Platt, G. (2009). Food science and technology. Ames, IA: Wiley-Blackwell.</t>
  </si>
  <si>
    <t>978-0-632-06421-2</t>
  </si>
  <si>
    <t>FPH-BTA</t>
  </si>
  <si>
    <t>Vernier Tris-Compatible Flat pH Sensor</t>
  </si>
  <si>
    <t>Brix refractometer</t>
  </si>
  <si>
    <t xml:space="preserve">Reveal peanut allergen test kit </t>
  </si>
  <si>
    <t xml:space="preserve">#8438 www.neogen.com </t>
  </si>
  <si>
    <t>#8429 www.neogen.com</t>
  </si>
  <si>
    <t>#8432S www.neogen.com</t>
  </si>
  <si>
    <t xml:space="preserve">Allergen extraction kit </t>
  </si>
  <si>
    <t xml:space="preserve">Allergen swabbing kit </t>
  </si>
  <si>
    <t>Lye (food grade)</t>
  </si>
  <si>
    <t>Laboratory notebook w/graph pages</t>
  </si>
  <si>
    <t>Poster Board, 20x30 (OPTIONAL)</t>
  </si>
  <si>
    <t>Tape, clear</t>
  </si>
  <si>
    <t xml:space="preserve">Glue  </t>
  </si>
  <si>
    <t>Assorted poster supplies</t>
  </si>
  <si>
    <t>Poster Board, 11x17</t>
  </si>
  <si>
    <t>Paper, graph, 11x17</t>
  </si>
  <si>
    <t>Stickers, round, 3/4", assorted colors</t>
  </si>
  <si>
    <t>Tri-fold display board</t>
  </si>
  <si>
    <t>Apple corer/divider</t>
  </si>
  <si>
    <t>Colander</t>
  </si>
  <si>
    <t>Jar lifter</t>
  </si>
  <si>
    <t>Whisk</t>
  </si>
  <si>
    <t>Cooling rack</t>
  </si>
  <si>
    <t>Sifter</t>
  </si>
  <si>
    <t>Skillet</t>
  </si>
  <si>
    <t>Soap, dish</t>
  </si>
  <si>
    <t>Bag</t>
  </si>
  <si>
    <t>Ice</t>
  </si>
  <si>
    <t>Soy sauce</t>
  </si>
  <si>
    <t>Cream of tartar</t>
  </si>
  <si>
    <t>Baking soda</t>
  </si>
  <si>
    <t>Sugar, granulated</t>
  </si>
  <si>
    <t>Gallon</t>
  </si>
  <si>
    <t>Food coloring, red</t>
  </si>
  <si>
    <t>Jar</t>
  </si>
  <si>
    <t>Jelly</t>
  </si>
  <si>
    <t>Peanut butter</t>
  </si>
  <si>
    <t>Bread</t>
  </si>
  <si>
    <t>Carton</t>
  </si>
  <si>
    <t>Egg substitute</t>
  </si>
  <si>
    <t>Quart</t>
  </si>
  <si>
    <t>Ground turkey</t>
  </si>
  <si>
    <t>Ground bison</t>
  </si>
  <si>
    <t>Head</t>
  </si>
  <si>
    <t>Apple juice</t>
  </si>
  <si>
    <t>Slice</t>
  </si>
  <si>
    <t>Hot dogs, least expensive</t>
  </si>
  <si>
    <t>Hot dogs, most expensive</t>
  </si>
  <si>
    <t>Deli ham, most expensive</t>
  </si>
  <si>
    <t>Deli ham, least expensive</t>
  </si>
  <si>
    <t>Strawberries, frozen</t>
  </si>
  <si>
    <t>Aluminum foil</t>
  </si>
  <si>
    <t>Plastic wrap</t>
  </si>
  <si>
    <t>Baking powder</t>
  </si>
  <si>
    <t>Vinegar, apple cider</t>
  </si>
  <si>
    <t>Vinegar, distilled white</t>
  </si>
  <si>
    <t>Flour, whole wheat</t>
  </si>
  <si>
    <t>Flour, arrowroot</t>
  </si>
  <si>
    <t>Flour, rice</t>
  </si>
  <si>
    <t>Sugar, brown</t>
  </si>
  <si>
    <t>Defect grading plate</t>
  </si>
  <si>
    <t>http://www.ams.usda.gov/AMSv1.0/getfile?dDocName=stelprdc5089650</t>
  </si>
  <si>
    <t>USDA tomato color standards</t>
  </si>
  <si>
    <t>http://www.ams.usda.gov/AMSv1.0/getfile?dDocName=stelprdc5091577</t>
  </si>
  <si>
    <t>Bostwick consistometer</t>
  </si>
  <si>
    <t>http://www.thomassci.com/Equipment/Viscometers/_/BOSTWICK-CONSISTOMETER</t>
  </si>
  <si>
    <t>Air cell gauge</t>
  </si>
  <si>
    <t>http://www.ams.usda.gov/AMSv1.0/getfile?dDocName=STELPRD3486854</t>
  </si>
  <si>
    <t>Soda, cola</t>
  </si>
  <si>
    <t>Soda, diet cola</t>
  </si>
  <si>
    <t>Oreo cookies, fat free</t>
  </si>
  <si>
    <t>Shipping</t>
  </si>
  <si>
    <t>9781619604360</t>
  </si>
  <si>
    <t>Ward, J.D. (2015). Principles of Food Science (4th ed.). Goodheart-Wilcox Publisher</t>
  </si>
  <si>
    <t>20 FSS</t>
  </si>
  <si>
    <t>Cost</t>
  </si>
  <si>
    <t>PO Number</t>
  </si>
  <si>
    <t>Textbooks must be purchased through CASE to receive this discounted price listed below. To place an order through CASE, please email this completed order form to miranda.chaplin@case4learning.org with the subject line of "Goodheart-Wilcox textbook order through CASE" or order online through the CASE Store.</t>
  </si>
  <si>
    <t>LQ2-CRG</t>
  </si>
  <si>
    <t>Sample/student</t>
  </si>
  <si>
    <t>Sample/ student</t>
  </si>
  <si>
    <t xml:space="preserve">Sample </t>
  </si>
  <si>
    <t>Bread, preservative free</t>
  </si>
  <si>
    <t>Banana</t>
  </si>
  <si>
    <t>Various Consumables - Dependent on Student</t>
  </si>
  <si>
    <t xml:space="preserve"> Various food samples:
Bread, juice, vegetables, fruits, cream, cookies, and salad dressings.</t>
  </si>
  <si>
    <t>DO NOT NEED TO PURCHASE. CAN COLLECT.
Packages of regulated food products. Recommendations are: egg cartons
cereal boxes
canned vegetables
cracker boxes
yogurt containers, etc.</t>
  </si>
  <si>
    <t>• Meat – Chicken breast and chicken nugget
• Meat – Fresh meat and canned meat
• Vegetable – Chickpeas and hummus
• Vegetable – Fresh spinach and canned spinach
• Fruit – Fresh fruit and canned fruit
• Fruit – Grapes and sparkling grape juice
• Grain – Oatmeal and oatmeal cookie
• Grain – White rice and brown rice</t>
  </si>
  <si>
    <t>PH-BUFCAP</t>
  </si>
  <si>
    <t>pH Buffer Capsules (3x10)</t>
  </si>
  <si>
    <t>Pair</t>
  </si>
  <si>
    <t>Safety glasses</t>
  </si>
  <si>
    <t>100 ml graduated cylinder</t>
  </si>
  <si>
    <t>For Neogen Products Contact:Darcy Fidler
Territory Manager – West Coast
Neogen Corporation | 620 Lesher Place | Lansing, MI 48912
800/234-5333 (USA &amp; Canada) or 517/372-9200 x 2322
dfidler@neogen.com  www.neogen.com</t>
  </si>
  <si>
    <t>Digital camera</t>
  </si>
  <si>
    <t>Binders, 3' Three-ring, clear view, 1.5 inch</t>
  </si>
  <si>
    <t>Paper, construction, assorted colors</t>
  </si>
  <si>
    <t>Pencils, colored</t>
  </si>
  <si>
    <t>Pens, colored markers</t>
  </si>
  <si>
    <t>Pens, highlighters, yellow, pink, and blue</t>
  </si>
  <si>
    <t>Pens, permanent marker, black</t>
  </si>
  <si>
    <t>Sheet protectors, plastic</t>
  </si>
  <si>
    <t>Sticky notes, 8x5, lined</t>
  </si>
  <si>
    <t>Tab dividers, 5-tab insertable dividers for 3-ring binders</t>
  </si>
  <si>
    <t>Kitchen Equipment and Utensils</t>
  </si>
  <si>
    <t>Baking pan, 8” round</t>
  </si>
  <si>
    <t xml:space="preserve">Baking pan, 9”x13” </t>
  </si>
  <si>
    <t>Bowl, large, mixing</t>
  </si>
  <si>
    <t>Bowl, medium, mixing</t>
  </si>
  <si>
    <t>Canning pot with jar rack, large</t>
  </si>
  <si>
    <t>Container, sealable, 16 oz</t>
  </si>
  <si>
    <t>Cookie sheet</t>
  </si>
  <si>
    <t>Cutting board</t>
  </si>
  <si>
    <t>Deep fryers</t>
  </si>
  <si>
    <t>Electric grill</t>
  </si>
  <si>
    <t>Electric mixer</t>
  </si>
  <si>
    <t>Food dehydrator with fruit leather trays</t>
  </si>
  <si>
    <t>Food dehydrator, evaporating dish</t>
  </si>
  <si>
    <t>Food processor</t>
  </si>
  <si>
    <t>Food processor, additional bowl</t>
  </si>
  <si>
    <t>Fork, large</t>
  </si>
  <si>
    <t>French fry cutter</t>
  </si>
  <si>
    <t>Funnel, wide mouth</t>
  </si>
  <si>
    <t>Hot pad</t>
  </si>
  <si>
    <t>Knife, bread</t>
  </si>
  <si>
    <t>Knife, butter</t>
  </si>
  <si>
    <t>Knife, cutting</t>
  </si>
  <si>
    <t>Masher, potato</t>
  </si>
  <si>
    <t>Mason jar, 8 oz</t>
  </si>
  <si>
    <t>Mason jar, screw band (canning lid)</t>
  </si>
  <si>
    <t>Measuring cups, metric</t>
  </si>
  <si>
    <t xml:space="preserve">Measuring spoon, metric </t>
  </si>
  <si>
    <t xml:space="preserve">Muffin tin, 6 cup </t>
  </si>
  <si>
    <t>Peeler, vegetable</t>
  </si>
  <si>
    <t>Pie plate, glass</t>
  </si>
  <si>
    <t>Saucepan, large</t>
  </si>
  <si>
    <t>Saucepan, medium</t>
  </si>
  <si>
    <t>Spatula, metal</t>
  </si>
  <si>
    <t>Spatula, rubber</t>
  </si>
  <si>
    <t>Spoon</t>
  </si>
  <si>
    <t>Spoon, large</t>
  </si>
  <si>
    <t>Spoon, mixing</t>
  </si>
  <si>
    <t>Spoon, small</t>
  </si>
  <si>
    <t>Spoon, wooden</t>
  </si>
  <si>
    <t>Stand mixer</t>
  </si>
  <si>
    <t>Stand mixer, dough hook attachment</t>
  </si>
  <si>
    <t>Stand mixer, paddle attachment</t>
  </si>
  <si>
    <t>Strainer</t>
  </si>
  <si>
    <t>Thermometer, meat</t>
  </si>
  <si>
    <t xml:space="preserve">Tongs, large </t>
  </si>
  <si>
    <t xml:space="preserve">Tongs, meat </t>
  </si>
  <si>
    <t>Tongs, small</t>
  </si>
  <si>
    <t>Towel, kitchen</t>
  </si>
  <si>
    <t>Wash cloth, kitchen</t>
  </si>
  <si>
    <t>Waste receptacle</t>
  </si>
  <si>
    <t>Consumable Non-Food Goods</t>
  </si>
  <si>
    <t>Bowl, small, disposable</t>
  </si>
  <si>
    <t>Cheesecloth</t>
  </si>
  <si>
    <t xml:space="preserve">Cleaner, antibacterial kitchen </t>
  </si>
  <si>
    <t>Cup, 3oz sample</t>
  </si>
  <si>
    <t>Fork, plastic</t>
  </si>
  <si>
    <t>Hair nets</t>
  </si>
  <si>
    <t xml:space="preserve">Mason jar, center lid </t>
  </si>
  <si>
    <t>Muffin papers, foil</t>
  </si>
  <si>
    <t>Paper bag, brown</t>
  </si>
  <si>
    <t>Paper towel</t>
  </si>
  <si>
    <t>Parchment paper</t>
  </si>
  <si>
    <t>Plate, paper, dessert size, colored, 10/ct</t>
  </si>
  <si>
    <t>Plates, foam, small, cut in half</t>
  </si>
  <si>
    <t>Plates, paper, sampling</t>
  </si>
  <si>
    <t>Soap, hand</t>
  </si>
  <si>
    <t>Spoon, plastic</t>
  </si>
  <si>
    <t>Storage bag, plastic, gallon, sealable, 30ct</t>
  </si>
  <si>
    <t>Storage bag, plastic, quart, sealable</t>
  </si>
  <si>
    <t>Storage bag, plastic, sandwich size, sealable, 100ct</t>
  </si>
  <si>
    <t>Toothpicks</t>
  </si>
  <si>
    <t>Wax paper</t>
  </si>
  <si>
    <t>Consumable, Food Items, Non-perishable</t>
  </si>
  <si>
    <t>Almond samples, roasted, salted or unsalted</t>
  </si>
  <si>
    <t>Baking sodas, 3 varieties</t>
  </si>
  <si>
    <t>Catsup, tomato, highest price</t>
  </si>
  <si>
    <t>Catsup, tomato, least expensive</t>
  </si>
  <si>
    <t>Catsup, tomato, mid-price</t>
  </si>
  <si>
    <t>Cereal, crispy rice squares</t>
  </si>
  <si>
    <t xml:space="preserve">Chocolate chips, semi-sweet </t>
  </si>
  <si>
    <t>Crackers, cheese – generic and name brand varieties</t>
  </si>
  <si>
    <t>Crackers, saltine</t>
  </si>
  <si>
    <t>Extract, almond</t>
  </si>
  <si>
    <t>Extract, vanilla</t>
  </si>
  <si>
    <t xml:space="preserve">Flour, all-purpose </t>
  </si>
  <si>
    <t>Flour, bread</t>
  </si>
  <si>
    <t>Flour, corn (masa)</t>
  </si>
  <si>
    <t xml:space="preserve">Flour, low gluten or gluten free </t>
  </si>
  <si>
    <t>Mayonnaise</t>
  </si>
  <si>
    <t>Oil, cooking spray</t>
  </si>
  <si>
    <t>Oil, vegetable</t>
  </si>
  <si>
    <t>Oreo cookies, original</t>
  </si>
  <si>
    <t>Ounce</t>
  </si>
  <si>
    <t>Pectin,  liquid apple or powdered</t>
  </si>
  <si>
    <t>Pectin, powdered</t>
  </si>
  <si>
    <t>2 liter</t>
  </si>
  <si>
    <t>Soda, lemon-lime</t>
  </si>
  <si>
    <t>Starch, corn</t>
  </si>
  <si>
    <t>Starch, liquid (for milk adulteration)</t>
  </si>
  <si>
    <t>Starch, potato</t>
  </si>
  <si>
    <t>Sugar, confectioners’</t>
  </si>
  <si>
    <t>Vitamin C, small bottle, 100mg tablets</t>
  </si>
  <si>
    <t>Water, 20oz bottle</t>
  </si>
  <si>
    <t>Gal</t>
  </si>
  <si>
    <t>Water, distilled</t>
  </si>
  <si>
    <t>Yeast, rapid rise</t>
  </si>
  <si>
    <t>Consumable, Food Items, Perishable</t>
  </si>
  <si>
    <t>Dairy and Eggs</t>
  </si>
  <si>
    <t>Pint</t>
  </si>
  <si>
    <t>Buttermilk</t>
  </si>
  <si>
    <t>Buttermilk, cultured</t>
  </si>
  <si>
    <t>½</t>
  </si>
  <si>
    <t>Lb</t>
  </si>
  <si>
    <t>Cheese, cheddar</t>
  </si>
  <si>
    <t>Cheese, blue</t>
  </si>
  <si>
    <t>Cream, heavy</t>
  </si>
  <si>
    <t>Egg substitutes, 3 varieties</t>
  </si>
  <si>
    <t>Dozen</t>
  </si>
  <si>
    <t>Eggs</t>
  </si>
  <si>
    <t>Milk, 2%</t>
  </si>
  <si>
    <t>Milk, 2% UHT</t>
  </si>
  <si>
    <r>
      <t>Yogurt, live bacteria, i.e. Activia</t>
    </r>
    <r>
      <rPr>
        <vertAlign val="superscript"/>
        <sz val="10"/>
        <color indexed="8"/>
        <rFont val="Arial"/>
        <family val="2"/>
      </rPr>
      <t>®</t>
    </r>
  </si>
  <si>
    <t>Meat</t>
  </si>
  <si>
    <t>Chicken, whole</t>
  </si>
  <si>
    <t>Pound</t>
  </si>
  <si>
    <t>Ground beef 70/30</t>
  </si>
  <si>
    <t>Ground beef 85/15</t>
  </si>
  <si>
    <t>Ground beef 97/3</t>
  </si>
  <si>
    <t>Hot dogs, fat-free</t>
  </si>
  <si>
    <t>Loaf</t>
  </si>
  <si>
    <t>Fruits and Vegetables</t>
  </si>
  <si>
    <t>Apple, dehydrated</t>
  </si>
  <si>
    <t>Apple, whole, medium</t>
  </si>
  <si>
    <t>Applesauce</t>
  </si>
  <si>
    <t>Lemon juice</t>
  </si>
  <si>
    <t>Lettuce, iceberg</t>
  </si>
  <si>
    <t>Orange juice, low acid, single serving</t>
  </si>
  <si>
    <t>Orange juice, original, single serving</t>
  </si>
  <si>
    <t>Pear</t>
  </si>
  <si>
    <t>Potato</t>
  </si>
  <si>
    <t>Strawberries, canned</t>
  </si>
  <si>
    <t>Strawberries, dried</t>
  </si>
  <si>
    <t>Strawberries, fresh, whole</t>
  </si>
  <si>
    <t>Tomato juice</t>
  </si>
  <si>
    <t>• Cooked versus raw: potatoes, lettuce, pasta, and squash, anything that is commonly eaten cooked or raw but not both.
• Flavored versus unflavored: gelatin, carbonated beverages/tonic water, or hot milk/cocoa.
• Sweetened versus unsweetened: tea, coffee, Kool-Aid®, or chocolate.
• Salted versus unsalted: nuts (be aware of allergies), French fries, potato chips, or crackers.
• Processed versus whole: oats/oatmeal bar, bran/bran muffin, pumpkin/pumpkin pie, soybeans/soy nuts, and sugar/candy</t>
  </si>
  <si>
    <t>82027-150</t>
  </si>
  <si>
    <t>UV Lamp</t>
  </si>
  <si>
    <t>Hydrometer, specific gravity</t>
  </si>
  <si>
    <t>Student account rates range depending on quantity ordered. State and regional block pricing will be available to reduce per student account cost further.</t>
  </si>
  <si>
    <t>15% CASE Discount</t>
  </si>
  <si>
    <t>• Teachers with one or more student accounts have access to an open test bank of questions to create online quizzes and exams related to the specific concepts that they wish to assess. Teachers may create their own questions for use within CASE Online.</t>
  </si>
  <si>
    <t>470148-792</t>
  </si>
  <si>
    <t>10141-344</t>
  </si>
  <si>
    <t>10141-342</t>
  </si>
  <si>
    <t>470006-622</t>
  </si>
  <si>
    <t>470222-546</t>
  </si>
  <si>
    <t>470222-548</t>
  </si>
  <si>
    <t>Peggy Ackerman, bids@wardsci.com</t>
  </si>
  <si>
    <t>Ward's Natural Science  PO Box 92912  Rochester, NY 14962-9012 Fax 877-247-0176 Phone 800-962-2660</t>
  </si>
  <si>
    <t>Microscope coverslips Pk/100</t>
  </si>
  <si>
    <t>Nutrient agar powder 100 g Btl</t>
  </si>
  <si>
    <t>470019-542</t>
  </si>
  <si>
    <t>470144-892</t>
  </si>
  <si>
    <t>470003-234</t>
  </si>
  <si>
    <t>470189-434</t>
  </si>
  <si>
    <t>470019-638</t>
  </si>
  <si>
    <t>470015-810</t>
  </si>
  <si>
    <t>470020-304</t>
  </si>
  <si>
    <t>470018-922</t>
  </si>
  <si>
    <t>470014-518</t>
  </si>
  <si>
    <t>470019-978</t>
  </si>
  <si>
    <t>470148-876</t>
  </si>
  <si>
    <t>470106-202</t>
  </si>
  <si>
    <t>470020-788</t>
  </si>
  <si>
    <t>470175-286</t>
  </si>
  <si>
    <t>470178-204</t>
  </si>
  <si>
    <t>470018-926</t>
  </si>
  <si>
    <t>470211-442</t>
  </si>
  <si>
    <t>470191-150</t>
  </si>
  <si>
    <t>470191-200</t>
  </si>
  <si>
    <t>470191-198</t>
  </si>
  <si>
    <t>470191-152</t>
  </si>
  <si>
    <t>470005-562</t>
  </si>
  <si>
    <t>470205-564</t>
  </si>
  <si>
    <t>470205-566</t>
  </si>
  <si>
    <t>470020-860</t>
  </si>
  <si>
    <t>470017-066</t>
  </si>
  <si>
    <t>470149-250</t>
  </si>
  <si>
    <t>470024-570</t>
  </si>
  <si>
    <t>470150-426</t>
  </si>
  <si>
    <t>470018-302</t>
  </si>
  <si>
    <t>470100-620</t>
  </si>
  <si>
    <t>470004-262</t>
  </si>
  <si>
    <t>470144-262</t>
  </si>
  <si>
    <t>470206-456</t>
  </si>
  <si>
    <t>470148-658</t>
  </si>
  <si>
    <t>470145-790</t>
  </si>
  <si>
    <t>470024-748</t>
  </si>
  <si>
    <t>470177-366</t>
  </si>
  <si>
    <t>470152-246</t>
  </si>
  <si>
    <t>470199-958</t>
  </si>
  <si>
    <t>470014-926</t>
  </si>
  <si>
    <t>470180-812</t>
  </si>
  <si>
    <t>https://wardsci.com/store/catalog/product.jsp?catalog_number=</t>
  </si>
  <si>
    <t>https://wardsci.com/store/catalog/product.jsp?catalog_number=470019-542</t>
  </si>
  <si>
    <t>https://wardsci.com/store/catalog/product.jsp?catalog_number=470148-792</t>
  </si>
  <si>
    <t>https://wardsci.com/store/catalog/product.jsp?catalog_number=470144-892</t>
  </si>
  <si>
    <t>https://wardsci.com/store/catalog/product.jsp?catalog_number=470003-234</t>
  </si>
  <si>
    <t>https://wardsci.com/store/catalog/product.jsp?catalog_number=470015-810</t>
  </si>
  <si>
    <t>https://wardsci.com/store/catalog/product.jsp?catalog_number=470020-304</t>
  </si>
  <si>
    <t>https://wardsci.com/store/catalog/product.jsp?catalog_number=470018-922</t>
  </si>
  <si>
    <t>https://wardsci.com/store/catalog/product.jsp?catalog_number=10141-344</t>
  </si>
  <si>
    <t>https://wardsci.com/store/catalog/product.jsp?catalog_number=10141-342</t>
  </si>
  <si>
    <t>https://wardsci.com/store/catalog/product.jsp?catalog_number=470014-518</t>
  </si>
  <si>
    <t>https://wardsci.com/store/catalog/product.jsp?catalog_number=470019-978</t>
  </si>
  <si>
    <t>https://wardsci.com/store/catalog/product.jsp?catalog_number=470148-876</t>
  </si>
  <si>
    <t>https://wardsci.com/store/catalog/product.jsp?catalog_number=470106-202</t>
  </si>
  <si>
    <t>https://wardsci.com/store/catalog/product.jsp?catalog_number=470020-788</t>
  </si>
  <si>
    <t>https://wardsci.com/store/catalog/product.jsp?catalog_number=470175-286</t>
  </si>
  <si>
    <t>https://wardsci.com/store/catalog/product.jsp?catalog_number=470178-204</t>
  </si>
  <si>
    <t>https://wardsci.com/store/catalog/product.jsp?catalog_number=470018-926</t>
  </si>
  <si>
    <t>https://wardsci.com/store/catalog/product.jsp?catalog_number=470019-638</t>
  </si>
  <si>
    <t>https://wardsci.com/store/catalog/product.jsp?catalog_number=82027-150</t>
  </si>
  <si>
    <t>https://wardsci.com/store/catalog/product.jsp?catalog_number=470189-434</t>
  </si>
  <si>
    <t>https://wardsci.com/store/catalog/product.jsp?catalog_number=470006-622</t>
  </si>
  <si>
    <t>https://wardsci.com/store/catalog/product.jsp?catalog_number=470211-442</t>
  </si>
  <si>
    <t>https://wardsci.com/store/catalog/product.jsp?catalog_number=470191-150</t>
  </si>
  <si>
    <t>https://wardsci.com/store/catalog/product.jsp?catalog_number=470191-200</t>
  </si>
  <si>
    <t>https://wardsci.com/store/catalog/product.jsp?catalog_number=470191-198</t>
  </si>
  <si>
    <t>https://wardsci.com/store/catalog/product.jsp?catalog_number=470191-152</t>
  </si>
  <si>
    <t>https://wardsci.com/store/catalog/product.jsp?catalog_number=470005-562</t>
  </si>
  <si>
    <t>https://wardsci.com/store/catalog/product.jsp?catalog_number=470205-564</t>
  </si>
  <si>
    <t>https://wardsci.com/store/catalog/product.jsp?catalog_number=470205-566</t>
  </si>
  <si>
    <t>https://wardsci.com/store/catalog/product.jsp?catalog_number=470210-568</t>
  </si>
  <si>
    <t>https://wardsci.com/store/catalog/product.jsp?catalog_number=470020-860</t>
  </si>
  <si>
    <t>https://wardsci.com/store/catalog/product.jsp?catalog_number=470153-389</t>
  </si>
  <si>
    <t>https://wardsci.com/store/catalog/product.jsp?catalog_number=470017-066</t>
  </si>
  <si>
    <t>https://wardsci.com/store/catalog/product.jsp?catalog_number=470149-250</t>
  </si>
  <si>
    <t>https://wardsci.com/store/catalog/product.jsp?catalog_number=470024-570</t>
  </si>
  <si>
    <t>https://wardsci.com/store/catalog/product.jsp?catalog_number=470300-366</t>
  </si>
  <si>
    <t>https://wardsci.com/store/catalog/product.jsp?catalog_number=470300-394</t>
  </si>
  <si>
    <t>https://wardsci.com/store/catalog/product.jsp?catalog_number=470300-734</t>
  </si>
  <si>
    <t>https://wardsci.com/store/catalog/product.jsp?catalog_number=470150-426</t>
  </si>
  <si>
    <t>https://wardsci.com/store/catalog/product.jsp?catalog_number=470301-140</t>
  </si>
  <si>
    <t>https://wardsci.com/store/catalog/product.jsp?catalog_number=470222-546</t>
  </si>
  <si>
    <t>https://wardsci.com/store/catalog/product.jsp?catalog_number=470222-548</t>
  </si>
  <si>
    <t>https://wardsci.com/store/catalog/product.jsp?catalog_number=470018-302</t>
  </si>
  <si>
    <t>https://wardsci.com/store/catalog/product.jsp?catalog_number=470100-620</t>
  </si>
  <si>
    <t>https://wardsci.com/store/catalog/product.jsp?catalog_number=470004-262</t>
  </si>
  <si>
    <t>https://wardsci.com/store/catalog/product.jsp?catalog_number=470301-228</t>
  </si>
  <si>
    <t>https://wardsci.com/store/catalog/product.jsp?catalog_number=470301-314</t>
  </si>
  <si>
    <t>https://wardsci.com/store/catalog/product.jsp?catalog_number=470144-262</t>
  </si>
  <si>
    <t>https://wardsci.com/store/catalog/product.jsp?catalog_number=470206-456</t>
  </si>
  <si>
    <t>https://wardsci.com/store/catalog/product.jsp?catalog_number=470148-658</t>
  </si>
  <si>
    <t>https://wardsci.com/store/catalog/product.jsp?catalog_number=470145-790</t>
  </si>
  <si>
    <t>https://wardsci.com/store/catalog/product.jsp?catalog_number=470024-748</t>
  </si>
  <si>
    <t>https://wardsci.com/store/catalog/product.jsp?catalog_number=470177-366</t>
  </si>
  <si>
    <t>https://wardsci.com/store/catalog/product.jsp?catalog_number=470152-246</t>
  </si>
  <si>
    <t>https://wardsci.com/store/catalog/product.jsp?catalog_number=470199-958</t>
  </si>
  <si>
    <t>https://wardsci.com/store/catalog/product.jsp?catalog_number=470014-926</t>
  </si>
  <si>
    <t>https://wardsci.com/store/catalog/product.jsp?catalog_number=470180-812</t>
  </si>
  <si>
    <t>pH Storage Solution</t>
  </si>
  <si>
    <t>PH-SS</t>
  </si>
  <si>
    <t>Vernier equipment must be ordered through CASE to receive the 3% discount.</t>
  </si>
  <si>
    <t>• All accounts are disabled June 30 of each year. Account activation begins August 10 or immediately after accounts are purchased.</t>
  </si>
  <si>
    <t>• Students have unlimited access to online curriculum materials for the course in which they are enrolled. Students can view lesson specifics and related PowerPoints® and flipped videos. In addition, students can download APP documents in Word®, complete assignments, and digitally submit work to their teacher to reduce the need for paper copies in the classroom.</t>
  </si>
  <si>
    <t>Prices are good through 12/31/19 unless otherwise specified.</t>
  </si>
  <si>
    <r>
      <t xml:space="preserve">USE PROMO CODE </t>
    </r>
    <r>
      <rPr>
        <b/>
        <i/>
        <sz val="22"/>
        <color indexed="10"/>
        <rFont val="Arial"/>
        <family val="2"/>
      </rPr>
      <t>WCASE2019</t>
    </r>
    <r>
      <rPr>
        <sz val="22"/>
        <color indexed="10"/>
        <rFont val="Arial"/>
        <family val="2"/>
      </rPr>
      <t xml:space="preserve"> for 10% off</t>
    </r>
  </si>
  <si>
    <t>Promo Code: WCASE2019</t>
  </si>
  <si>
    <t>Fire extinguisher</t>
  </si>
  <si>
    <t>Fire blanket</t>
  </si>
  <si>
    <t>Fire alarm</t>
  </si>
  <si>
    <t>First Aid kit</t>
  </si>
  <si>
    <t>Eye-wash station</t>
  </si>
  <si>
    <t>Chemical shower</t>
  </si>
  <si>
    <t>Chemical spill kit (includes acid and base neutralizers)</t>
  </si>
  <si>
    <t>Biological disposal container</t>
  </si>
  <si>
    <t>Cup, 5oz</t>
  </si>
  <si>
    <t>10806-354</t>
  </si>
  <si>
    <t>470233-574</t>
  </si>
  <si>
    <t>470206-940</t>
  </si>
  <si>
    <t>Lab aprons</t>
  </si>
  <si>
    <t>470148-648</t>
  </si>
  <si>
    <t>470191-188</t>
  </si>
  <si>
    <t>100 ml beaker</t>
  </si>
  <si>
    <t>Aceto-orcein stain</t>
  </si>
  <si>
    <t>30 ml graduated plastic cups, pkg of 50</t>
  </si>
  <si>
    <t>470149-732</t>
  </si>
  <si>
    <t>470300-074</t>
  </si>
  <si>
    <t>470157-066</t>
  </si>
  <si>
    <t>Test tube, 16x125mm, pkg 72</t>
  </si>
  <si>
    <t>Cotton swabs, sterile, pkg 100</t>
  </si>
  <si>
    <t>Droppers, 12 pkg</t>
  </si>
  <si>
    <t>Lens paper, 50 pkg</t>
  </si>
  <si>
    <t>Microscope slides, 72 pkg</t>
  </si>
  <si>
    <t>Nutrient broth tubes, 12 pkg</t>
  </si>
  <si>
    <t>Weigh dishes, 500 pkg</t>
  </si>
  <si>
    <t>Wooden stirring sticks, 6”, pkg 30</t>
  </si>
  <si>
    <t>Yeast agar plates, 10 pkg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</si>
</sst>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quot;#,##0.00_);[Red]\(&quot;$&quot;#,##0.00\)"/>
    <numFmt numFmtId="44" formatCode="_(&quot;$&quot;* #,##0.00_);_(&quot;$&quot;* \(#,##0.00\);_(&quot;$&quot;* &quot;-&quot;??_);_(@_)"/>
    <numFmt numFmtId="164" formatCode="&quot;$&quot;#,##0.00"/>
  </numFmts>
  <fonts count="76" x14ac:knownFonts="1">
    <font>
      <sz val="11"/>
      <color theme="1"/>
      <name val="Calibri"/>
      <family val="2"/>
      <scheme val="minor"/>
    </font>
    <font>
      <sz val="24"/>
      <color indexed="9"/>
      <name val="Arial"/>
      <family val="2"/>
    </font>
    <font>
      <sz val="12"/>
      <color indexed="8"/>
      <name val="Arial"/>
      <family val="2"/>
    </font>
    <font>
      <b/>
      <sz val="9"/>
      <name val="Arial"/>
      <family val="2"/>
    </font>
    <font>
      <b/>
      <sz val="10"/>
      <name val="Arial"/>
      <family val="2"/>
    </font>
    <font>
      <sz val="10"/>
      <name val="Arial"/>
      <family val="2"/>
    </font>
    <font>
      <b/>
      <i/>
      <sz val="22"/>
      <color indexed="10"/>
      <name val="Arial"/>
      <family val="2"/>
    </font>
    <font>
      <sz val="22"/>
      <color indexed="10"/>
      <name val="Arial"/>
      <family val="2"/>
    </font>
    <font>
      <b/>
      <sz val="12"/>
      <color indexed="8"/>
      <name val="Arial"/>
      <family val="2"/>
    </font>
    <font>
      <b/>
      <sz val="14"/>
      <name val="Arial"/>
      <family val="2"/>
    </font>
    <font>
      <b/>
      <sz val="14"/>
      <color indexed="13"/>
      <name val="Arial"/>
      <family val="2"/>
    </font>
    <font>
      <sz val="11"/>
      <name val="Arial"/>
      <family val="2"/>
    </font>
    <font>
      <sz val="16"/>
      <name val="Arial"/>
      <family val="2"/>
    </font>
    <font>
      <sz val="10"/>
      <name val="Arial"/>
      <family val="2"/>
    </font>
    <font>
      <sz val="11"/>
      <name val="Calibri"/>
      <family val="2"/>
    </font>
    <font>
      <sz val="8.8000000000000007"/>
      <name val="Arial"/>
      <family val="2"/>
    </font>
    <font>
      <vertAlign val="superscript"/>
      <sz val="10"/>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4"/>
      <color theme="1"/>
      <name val="Arial"/>
      <family val="2"/>
    </font>
    <font>
      <sz val="10"/>
      <color theme="1"/>
      <name val="Arial"/>
      <family val="2"/>
    </font>
    <font>
      <sz val="9"/>
      <color theme="1"/>
      <name val="Arial"/>
      <family val="2"/>
    </font>
    <font>
      <sz val="12"/>
      <color rgb="FF000000"/>
      <name val="Arial"/>
      <family val="2"/>
    </font>
    <font>
      <sz val="12"/>
      <color theme="1"/>
      <name val="Arial"/>
      <family val="2"/>
    </font>
    <font>
      <sz val="11"/>
      <color theme="1"/>
      <name val="Arial"/>
      <family val="2"/>
    </font>
    <font>
      <b/>
      <sz val="20"/>
      <color rgb="FFFF0000"/>
      <name val="Arial"/>
      <family val="2"/>
    </font>
    <font>
      <b/>
      <sz val="13"/>
      <color rgb="FFFF0000"/>
      <name val="Arial"/>
      <family val="2"/>
    </font>
    <font>
      <b/>
      <sz val="14"/>
      <color theme="1"/>
      <name val="Arial"/>
      <family val="2"/>
    </font>
    <font>
      <i/>
      <sz val="10"/>
      <color theme="1"/>
      <name val="Arial"/>
      <family val="2"/>
    </font>
    <font>
      <b/>
      <sz val="12"/>
      <color rgb="FF000000"/>
      <name val="Arial"/>
      <family val="2"/>
    </font>
    <font>
      <sz val="9"/>
      <color rgb="FF000000"/>
      <name val="Arial"/>
      <family val="2"/>
    </font>
    <font>
      <b/>
      <sz val="13"/>
      <color theme="1"/>
      <name val="Arial"/>
      <family val="2"/>
    </font>
    <font>
      <sz val="11"/>
      <color rgb="FF000000"/>
      <name val="Arial"/>
      <family val="2"/>
    </font>
    <font>
      <b/>
      <sz val="11"/>
      <color rgb="FFFF0000"/>
      <name val="Arial"/>
      <family val="2"/>
    </font>
    <font>
      <b/>
      <sz val="11"/>
      <color theme="1"/>
      <name val="Arial"/>
      <family val="2"/>
    </font>
    <font>
      <b/>
      <sz val="11"/>
      <color rgb="FF000000"/>
      <name val="Arial"/>
      <family val="2"/>
    </font>
    <font>
      <b/>
      <sz val="10"/>
      <color rgb="FFFF0000"/>
      <name val="Arial"/>
      <family val="2"/>
    </font>
    <font>
      <sz val="10"/>
      <color rgb="FF000000"/>
      <name val="Arial"/>
      <family val="2"/>
    </font>
    <font>
      <b/>
      <sz val="14"/>
      <color rgb="FFFF0000"/>
      <name val="Arial"/>
      <family val="2"/>
    </font>
    <font>
      <sz val="12"/>
      <color theme="1"/>
      <name val="Calibri"/>
      <family val="2"/>
      <scheme val="minor"/>
    </font>
    <font>
      <b/>
      <sz val="12"/>
      <color theme="1"/>
      <name val="Arial"/>
      <family val="2"/>
    </font>
    <font>
      <b/>
      <sz val="14"/>
      <color theme="1"/>
      <name val="Calibri"/>
      <family val="2"/>
      <scheme val="minor"/>
    </font>
    <font>
      <b/>
      <sz val="12"/>
      <color theme="1"/>
      <name val="Calibri"/>
      <family val="2"/>
      <scheme val="minor"/>
    </font>
    <font>
      <sz val="10"/>
      <color theme="1"/>
      <name val="Calibri"/>
      <family val="2"/>
      <scheme val="minor"/>
    </font>
    <font>
      <b/>
      <sz val="18"/>
      <color theme="1"/>
      <name val="Arial"/>
      <family val="2"/>
    </font>
    <font>
      <b/>
      <sz val="20"/>
      <color theme="1"/>
      <name val="Arial"/>
      <family val="2"/>
    </font>
    <font>
      <u/>
      <sz val="12"/>
      <color theme="1"/>
      <name val="Arial"/>
      <family val="2"/>
    </font>
    <font>
      <sz val="16"/>
      <color theme="0"/>
      <name val="Arial"/>
      <family val="2"/>
    </font>
    <font>
      <u/>
      <sz val="12"/>
      <color theme="10"/>
      <name val="Arial"/>
      <family val="2"/>
    </font>
    <font>
      <b/>
      <u/>
      <sz val="14"/>
      <color theme="10"/>
      <name val="Arial"/>
      <family val="2"/>
    </font>
    <font>
      <b/>
      <sz val="22"/>
      <color theme="1"/>
      <name val="Arial"/>
      <family val="2"/>
    </font>
    <font>
      <sz val="22"/>
      <color theme="1"/>
      <name val="Arial"/>
      <family val="2"/>
    </font>
    <font>
      <sz val="22"/>
      <color rgb="FFFF0000"/>
      <name val="Arial"/>
      <family val="2"/>
    </font>
    <font>
      <b/>
      <sz val="16"/>
      <color theme="1"/>
      <name val="Arial"/>
      <family val="2"/>
    </font>
    <font>
      <b/>
      <sz val="18"/>
      <color theme="1"/>
      <name val="Calibri"/>
      <family val="2"/>
      <scheme val="minor"/>
    </font>
    <font>
      <sz val="10"/>
      <color indexed="8"/>
      <name val="Arial"/>
      <family val="2"/>
    </font>
    <font>
      <b/>
      <sz val="10"/>
      <color indexed="10"/>
      <name val="Arial"/>
      <family val="2"/>
    </font>
    <font>
      <u/>
      <sz val="11"/>
      <color theme="10"/>
      <name val="Arial"/>
      <family val="2"/>
    </font>
    <font>
      <u/>
      <sz val="11"/>
      <color rgb="FF0000FF"/>
      <name val="Arial"/>
      <family val="2"/>
    </font>
  </fonts>
  <fills count="39">
    <fill>
      <patternFill patternType="none"/>
    </fill>
    <fill>
      <patternFill patternType="gray125"/>
    </fill>
    <fill>
      <patternFill patternType="solid">
        <fgColor indexed="22"/>
        <bgColor indexed="64"/>
      </patternFill>
    </fill>
    <fill>
      <patternFill patternType="solid">
        <fgColor indexed="12"/>
        <bgColor indexed="5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rgb="FF9966FF"/>
        <bgColor indexed="50"/>
      </patternFill>
    </fill>
    <fill>
      <patternFill patternType="solid">
        <fgColor rgb="FF9966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9">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9" fillId="28" borderId="0" applyNumberFormat="0" applyBorder="0" applyAlignment="0" applyProtection="0"/>
    <xf numFmtId="0" fontId="20" fillId="29" borderId="7" applyNumberFormat="0" applyAlignment="0" applyProtection="0"/>
    <xf numFmtId="0" fontId="21" fillId="30" borderId="8" applyNumberFormat="0" applyAlignment="0" applyProtection="0"/>
    <xf numFmtId="44" fontId="17" fillId="0" borderId="0" applyFont="0" applyFill="0" applyBorder="0" applyAlignment="0" applyProtection="0"/>
    <xf numFmtId="0" fontId="22" fillId="0" borderId="0" applyNumberFormat="0" applyFill="0" applyBorder="0" applyAlignment="0" applyProtection="0"/>
    <xf numFmtId="0" fontId="23" fillId="31" borderId="0" applyNumberFormat="0" applyBorder="0" applyAlignment="0" applyProtection="0"/>
    <xf numFmtId="0" fontId="24" fillId="0" borderId="9"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applyNumberFormat="0" applyFill="0" applyBorder="0" applyAlignment="0" applyProtection="0"/>
    <xf numFmtId="0" fontId="29" fillId="32" borderId="7" applyNumberFormat="0" applyAlignment="0" applyProtection="0"/>
    <xf numFmtId="0" fontId="30" fillId="0" borderId="12" applyNumberFormat="0" applyFill="0" applyAlignment="0" applyProtection="0"/>
    <xf numFmtId="0" fontId="31" fillId="33" borderId="0" applyNumberFormat="0" applyBorder="0" applyAlignment="0" applyProtection="0"/>
    <xf numFmtId="0" fontId="13" fillId="0" borderId="0"/>
    <xf numFmtId="0" fontId="5" fillId="0" borderId="0"/>
    <xf numFmtId="0" fontId="17" fillId="34" borderId="13" applyNumberFormat="0" applyFont="0" applyAlignment="0" applyProtection="0"/>
    <xf numFmtId="0" fontId="32" fillId="29" borderId="14"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15" applyNumberFormat="0" applyFill="0" applyAlignment="0" applyProtection="0"/>
    <xf numFmtId="0" fontId="35" fillId="0" borderId="0" applyNumberFormat="0" applyFill="0" applyBorder="0" applyAlignment="0" applyProtection="0"/>
  </cellStyleXfs>
  <cellXfs count="308">
    <xf numFmtId="0" fontId="0" fillId="0" borderId="0" xfId="0"/>
    <xf numFmtId="0" fontId="4" fillId="2" borderId="1" xfId="0" applyFont="1" applyFill="1" applyBorder="1" applyAlignment="1" applyProtection="1">
      <alignment horizontal="center" vertical="center" wrapText="1"/>
    </xf>
    <xf numFmtId="164" fontId="36" fillId="0" borderId="1" xfId="0" applyNumberFormat="1" applyFont="1" applyBorder="1" applyProtection="1"/>
    <xf numFmtId="164" fontId="36" fillId="0" borderId="1" xfId="0" applyNumberFormat="1" applyFont="1" applyBorder="1" applyAlignment="1" applyProtection="1">
      <alignment horizontal="right"/>
    </xf>
    <xf numFmtId="0" fontId="36" fillId="0" borderId="1" xfId="0" applyFont="1" applyBorder="1" applyAlignment="1" applyProtection="1">
      <alignment horizontal="right"/>
    </xf>
    <xf numFmtId="0" fontId="37" fillId="0" borderId="1" xfId="0" applyFont="1" applyBorder="1" applyAlignment="1" applyProtection="1">
      <alignment horizontal="center"/>
    </xf>
    <xf numFmtId="0" fontId="37" fillId="0" borderId="1" xfId="0" applyFont="1" applyBorder="1" applyProtection="1"/>
    <xf numFmtId="0" fontId="37" fillId="0" borderId="1" xfId="0" applyFont="1" applyBorder="1" applyAlignment="1" applyProtection="1">
      <alignment vertical="top" wrapText="1"/>
    </xf>
    <xf numFmtId="0" fontId="37" fillId="0" borderId="0" xfId="0" applyFont="1" applyBorder="1" applyAlignment="1" applyProtection="1">
      <alignment horizontal="center" wrapText="1"/>
    </xf>
    <xf numFmtId="0" fontId="37" fillId="0" borderId="1" xfId="0" applyFont="1" applyFill="1" applyBorder="1" applyAlignment="1" applyProtection="1">
      <alignment horizontal="center" wrapText="1"/>
    </xf>
    <xf numFmtId="0" fontId="3" fillId="2" borderId="1" xfId="0" applyFont="1" applyFill="1" applyBorder="1" applyAlignment="1" applyProtection="1">
      <alignment horizontal="center" vertical="center" wrapText="1"/>
    </xf>
    <xf numFmtId="0" fontId="38" fillId="0" borderId="1" xfId="0" applyFont="1" applyBorder="1" applyAlignment="1" applyProtection="1">
      <alignment horizontal="center" wrapText="1"/>
    </xf>
    <xf numFmtId="164" fontId="37" fillId="0" borderId="1" xfId="0" applyNumberFormat="1" applyFont="1" applyBorder="1" applyProtection="1"/>
    <xf numFmtId="0" fontId="37" fillId="0" borderId="0" xfId="0" applyFont="1" applyBorder="1" applyAlignment="1" applyProtection="1">
      <alignment wrapText="1"/>
    </xf>
    <xf numFmtId="0" fontId="37" fillId="0" borderId="0" xfId="0" applyFont="1" applyBorder="1" applyAlignment="1" applyProtection="1">
      <alignment vertical="top" wrapText="1"/>
    </xf>
    <xf numFmtId="0" fontId="40" fillId="0" borderId="0" xfId="0" applyFont="1"/>
    <xf numFmtId="0" fontId="41" fillId="0" borderId="0" xfId="0" applyFont="1" applyProtection="1"/>
    <xf numFmtId="0" fontId="41" fillId="0" borderId="0" xfId="0" applyFont="1"/>
    <xf numFmtId="0" fontId="42" fillId="0" borderId="0" xfId="0" applyFont="1" applyAlignment="1" applyProtection="1"/>
    <xf numFmtId="164" fontId="41" fillId="0" borderId="1" xfId="0" applyNumberFormat="1" applyFont="1" applyBorder="1" applyProtection="1"/>
    <xf numFmtId="0" fontId="41" fillId="0" borderId="0" xfId="0" applyFont="1" applyBorder="1" applyProtection="1"/>
    <xf numFmtId="0" fontId="41" fillId="0" borderId="1" xfId="0" applyFont="1" applyBorder="1" applyProtection="1"/>
    <xf numFmtId="0" fontId="41" fillId="0" borderId="0" xfId="0" applyFont="1" applyAlignment="1" applyProtection="1">
      <alignment horizontal="center"/>
    </xf>
    <xf numFmtId="164" fontId="43" fillId="0" borderId="1" xfId="0" applyNumberFormat="1" applyFont="1" applyBorder="1" applyProtection="1"/>
    <xf numFmtId="164" fontId="44" fillId="0" borderId="1" xfId="0" applyNumberFormat="1" applyFont="1" applyBorder="1" applyProtection="1"/>
    <xf numFmtId="0" fontId="44" fillId="0" borderId="0" xfId="0" applyFont="1" applyProtection="1"/>
    <xf numFmtId="0" fontId="45" fillId="0" borderId="2" xfId="0" applyFont="1" applyBorder="1" applyAlignment="1" applyProtection="1">
      <alignment vertical="top" wrapText="1"/>
    </xf>
    <xf numFmtId="0" fontId="41" fillId="0" borderId="0" xfId="0" applyFont="1" applyProtection="1">
      <protection locked="0"/>
    </xf>
    <xf numFmtId="0" fontId="41" fillId="0" borderId="0" xfId="0" applyFont="1" applyBorder="1"/>
    <xf numFmtId="0" fontId="41" fillId="0" borderId="0" xfId="0" applyFont="1" applyBorder="1" applyProtection="1">
      <protection locked="0"/>
    </xf>
    <xf numFmtId="0" fontId="41" fillId="0" borderId="0" xfId="0" applyFont="1" applyFill="1" applyProtection="1"/>
    <xf numFmtId="0" fontId="45" fillId="35" borderId="1" xfId="0" applyFont="1" applyFill="1" applyBorder="1" applyAlignment="1" applyProtection="1">
      <alignment vertical="top" wrapText="1"/>
    </xf>
    <xf numFmtId="0" fontId="41" fillId="0" borderId="1" xfId="0" applyFont="1" applyFill="1" applyBorder="1" applyAlignment="1" applyProtection="1">
      <protection locked="0"/>
    </xf>
    <xf numFmtId="49" fontId="40" fillId="0" borderId="1" xfId="0" applyNumberFormat="1" applyFont="1" applyFill="1" applyBorder="1" applyAlignment="1" applyProtection="1">
      <alignment horizontal="left" vertical="top" wrapText="1"/>
      <protection locked="0"/>
    </xf>
    <xf numFmtId="0" fontId="47" fillId="0" borderId="0" xfId="0" applyFont="1"/>
    <xf numFmtId="0" fontId="37" fillId="0" borderId="0" xfId="0" applyFont="1" applyBorder="1" applyProtection="1"/>
    <xf numFmtId="164" fontId="37" fillId="0" borderId="0" xfId="0" applyNumberFormat="1" applyFont="1" applyBorder="1" applyProtection="1"/>
    <xf numFmtId="164" fontId="48" fillId="0" borderId="1" xfId="0" applyNumberFormat="1" applyFont="1" applyBorder="1" applyAlignment="1" applyProtection="1">
      <alignment horizontal="right"/>
    </xf>
    <xf numFmtId="164" fontId="48" fillId="0" borderId="1" xfId="0" applyNumberFormat="1" applyFont="1" applyBorder="1" applyAlignment="1" applyProtection="1"/>
    <xf numFmtId="164" fontId="43" fillId="0" borderId="1" xfId="0" applyNumberFormat="1" applyFont="1" applyBorder="1" applyAlignment="1" applyProtection="1"/>
    <xf numFmtId="164" fontId="41" fillId="0" borderId="1" xfId="0" applyNumberFormat="1" applyFont="1" applyBorder="1" applyAlignment="1" applyProtection="1">
      <alignment horizontal="right"/>
    </xf>
    <xf numFmtId="0" fontId="34" fillId="0" borderId="0" xfId="0" applyFont="1"/>
    <xf numFmtId="0" fontId="38" fillId="0" borderId="1" xfId="0" applyFont="1" applyFill="1" applyBorder="1" applyAlignment="1" applyProtection="1">
      <alignment horizontal="center" wrapText="1"/>
    </xf>
    <xf numFmtId="0" fontId="37" fillId="0" borderId="1" xfId="0" applyFont="1" applyFill="1" applyBorder="1" applyAlignment="1" applyProtection="1">
      <alignment vertical="top" wrapText="1"/>
    </xf>
    <xf numFmtId="0" fontId="41" fillId="0" borderId="2" xfId="0" applyFont="1" applyBorder="1" applyAlignment="1" applyProtection="1"/>
    <xf numFmtId="0" fontId="41" fillId="0" borderId="0" xfId="0" applyFont="1" applyAlignment="1" applyProtection="1">
      <alignment horizontal="center"/>
    </xf>
    <xf numFmtId="164" fontId="49" fillId="0" borderId="1" xfId="0" applyNumberFormat="1" applyFont="1" applyFill="1" applyBorder="1" applyProtection="1"/>
    <xf numFmtId="0" fontId="49" fillId="0" borderId="1" xfId="0" applyFont="1" applyFill="1" applyBorder="1" applyProtection="1"/>
    <xf numFmtId="0" fontId="41" fillId="0" borderId="1" xfId="0" applyFont="1" applyBorder="1" applyAlignment="1" applyProtection="1">
      <alignment wrapText="1"/>
    </xf>
    <xf numFmtId="0" fontId="41" fillId="0" borderId="1" xfId="0" applyFont="1" applyBorder="1" applyAlignment="1" applyProtection="1">
      <alignment horizontal="center" wrapText="1"/>
    </xf>
    <xf numFmtId="0" fontId="41" fillId="0" borderId="1" xfId="0" applyFont="1" applyBorder="1" applyAlignment="1" applyProtection="1">
      <alignment horizontal="center"/>
    </xf>
    <xf numFmtId="0" fontId="11" fillId="0" borderId="1" xfId="0" applyFont="1" applyBorder="1" applyProtection="1"/>
    <xf numFmtId="0" fontId="50" fillId="0" borderId="1" xfId="0" applyFont="1" applyBorder="1" applyAlignment="1" applyProtection="1">
      <alignment horizontal="center" vertical="center"/>
      <protection locked="0"/>
    </xf>
    <xf numFmtId="0" fontId="50" fillId="0" borderId="1" xfId="0" applyFont="1" applyBorder="1" applyAlignment="1" applyProtection="1">
      <alignment horizontal="center" vertical="center" wrapText="1"/>
      <protection locked="0"/>
    </xf>
    <xf numFmtId="0" fontId="11" fillId="0" borderId="1" xfId="0" applyFont="1" applyBorder="1" applyAlignment="1" applyProtection="1">
      <alignment wrapText="1"/>
    </xf>
    <xf numFmtId="164" fontId="51" fillId="0" borderId="1" xfId="0" applyNumberFormat="1" applyFont="1" applyBorder="1" applyProtection="1"/>
    <xf numFmtId="0" fontId="49" fillId="0" borderId="1" xfId="0" applyFont="1" applyFill="1" applyBorder="1" applyAlignment="1" applyProtection="1">
      <alignment wrapText="1"/>
    </xf>
    <xf numFmtId="0" fontId="49" fillId="0" borderId="1" xfId="0" applyFont="1" applyFill="1" applyBorder="1" applyAlignment="1" applyProtection="1">
      <alignment horizontal="center"/>
    </xf>
    <xf numFmtId="0" fontId="11" fillId="0" borderId="1" xfId="0" applyFont="1" applyFill="1" applyBorder="1" applyAlignment="1" applyProtection="1">
      <alignment horizontal="center"/>
    </xf>
    <xf numFmtId="0" fontId="49" fillId="0" borderId="1" xfId="0" applyFont="1" applyFill="1" applyBorder="1" applyAlignment="1" applyProtection="1">
      <alignment vertical="top" wrapText="1"/>
    </xf>
    <xf numFmtId="0" fontId="11" fillId="0" borderId="1" xfId="0" applyFont="1" applyFill="1" applyBorder="1" applyAlignment="1" applyProtection="1">
      <alignment horizontal="center" wrapText="1"/>
    </xf>
    <xf numFmtId="164" fontId="52" fillId="0" borderId="1" xfId="0" applyNumberFormat="1" applyFont="1" applyFill="1" applyBorder="1" applyProtection="1"/>
    <xf numFmtId="0" fontId="50" fillId="0" borderId="1" xfId="0" applyFont="1" applyFill="1" applyBorder="1" applyAlignment="1" applyProtection="1">
      <alignment horizontal="center" vertical="center"/>
      <protection locked="0"/>
    </xf>
    <xf numFmtId="49" fontId="41" fillId="0" borderId="0" xfId="0" applyNumberFormat="1" applyFont="1" applyProtection="1"/>
    <xf numFmtId="49" fontId="4" fillId="2" borderId="1"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xf>
    <xf numFmtId="0" fontId="41" fillId="0" borderId="1" xfId="0" applyFont="1" applyBorder="1" applyAlignment="1" applyProtection="1">
      <alignment vertical="center"/>
    </xf>
    <xf numFmtId="0" fontId="41" fillId="0" borderId="0" xfId="0" applyFont="1" applyAlignment="1" applyProtection="1">
      <alignment vertical="center"/>
    </xf>
    <xf numFmtId="0" fontId="37" fillId="0" borderId="1" xfId="0" applyFont="1" applyBorder="1" applyAlignment="1" applyProtection="1">
      <alignment vertical="center"/>
    </xf>
    <xf numFmtId="49" fontId="54" fillId="0" borderId="1" xfId="0" applyNumberFormat="1" applyFont="1" applyBorder="1" applyAlignment="1" applyProtection="1">
      <alignment vertical="center"/>
    </xf>
    <xf numFmtId="0" fontId="37" fillId="0" borderId="0" xfId="0" applyFont="1" applyBorder="1" applyAlignment="1" applyProtection="1">
      <alignment horizontal="center" vertical="top" wrapText="1"/>
    </xf>
    <xf numFmtId="49" fontId="41" fillId="0" borderId="0" xfId="0" applyNumberFormat="1" applyFont="1" applyBorder="1" applyProtection="1"/>
    <xf numFmtId="0" fontId="53" fillId="0" borderId="1" xfId="0" applyFont="1" applyFill="1" applyBorder="1" applyAlignment="1" applyProtection="1">
      <alignment horizontal="center" wrapText="1"/>
      <protection locked="0"/>
    </xf>
    <xf numFmtId="0" fontId="38" fillId="0" borderId="1" xfId="0" applyFont="1" applyBorder="1" applyAlignment="1" applyProtection="1">
      <alignment horizontal="center"/>
    </xf>
    <xf numFmtId="0" fontId="41" fillId="0" borderId="0" xfId="0" applyFont="1" applyAlignment="1">
      <alignment horizontal="left" vertical="top" wrapText="1"/>
    </xf>
    <xf numFmtId="0" fontId="44" fillId="0" borderId="3" xfId="0" applyFont="1" applyBorder="1" applyAlignment="1" applyProtection="1">
      <alignment horizontal="right"/>
    </xf>
    <xf numFmtId="0" fontId="41" fillId="36" borderId="1" xfId="0" applyFont="1" applyFill="1" applyBorder="1" applyAlignment="1">
      <alignment vertical="center" wrapText="1"/>
    </xf>
    <xf numFmtId="164" fontId="41" fillId="0" borderId="1" xfId="0" applyNumberFormat="1" applyFont="1" applyFill="1" applyBorder="1" applyProtection="1"/>
    <xf numFmtId="0" fontId="41" fillId="0" borderId="1" xfId="0" applyFont="1" applyBorder="1" applyAlignment="1">
      <alignment horizontal="center" vertical="center" wrapText="1"/>
    </xf>
    <xf numFmtId="164" fontId="41" fillId="36" borderId="1" xfId="0" applyNumberFormat="1" applyFont="1" applyFill="1" applyBorder="1" applyProtection="1"/>
    <xf numFmtId="0" fontId="11" fillId="0" borderId="1" xfId="0" applyFont="1" applyFill="1" applyBorder="1" applyProtection="1"/>
    <xf numFmtId="0" fontId="44" fillId="0" borderId="4" xfId="0" applyFont="1" applyBorder="1" applyAlignment="1" applyProtection="1"/>
    <xf numFmtId="0" fontId="55" fillId="0" borderId="5" xfId="0" applyFont="1" applyBorder="1" applyAlignment="1" applyProtection="1"/>
    <xf numFmtId="164" fontId="36" fillId="0" borderId="1" xfId="28" applyNumberFormat="1" applyFont="1" applyBorder="1" applyAlignment="1" applyProtection="1">
      <alignment horizontal="right"/>
    </xf>
    <xf numFmtId="164" fontId="55" fillId="0" borderId="1" xfId="0" applyNumberFormat="1" applyFont="1" applyBorder="1" applyProtection="1"/>
    <xf numFmtId="164" fontId="41" fillId="0" borderId="1" xfId="0" applyNumberFormat="1" applyFont="1" applyBorder="1" applyAlignment="1" applyProtection="1">
      <alignment vertical="center"/>
    </xf>
    <xf numFmtId="164" fontId="41" fillId="0" borderId="1" xfId="0" applyNumberFormat="1" applyFont="1" applyBorder="1" applyAlignment="1" applyProtection="1">
      <alignment horizontal="center" vertical="center"/>
    </xf>
    <xf numFmtId="49" fontId="37" fillId="0" borderId="1" xfId="0" applyNumberFormat="1" applyFont="1" applyBorder="1" applyAlignment="1" applyProtection="1">
      <alignment horizontal="center" vertical="center" wrapText="1"/>
    </xf>
    <xf numFmtId="0" fontId="37" fillId="0" borderId="1" xfId="0" applyFont="1" applyBorder="1" applyAlignment="1" applyProtection="1">
      <alignment horizontal="center" vertical="center" wrapText="1"/>
    </xf>
    <xf numFmtId="0" fontId="11" fillId="0" borderId="1" xfId="0" applyFont="1" applyFill="1" applyBorder="1" applyAlignment="1" applyProtection="1">
      <alignment wrapText="1"/>
    </xf>
    <xf numFmtId="0" fontId="41" fillId="0" borderId="1" xfId="0" applyFont="1" applyBorder="1" applyAlignment="1" applyProtection="1">
      <alignment vertical="top" wrapText="1"/>
    </xf>
    <xf numFmtId="0" fontId="11" fillId="0" borderId="1" xfId="0" applyFont="1" applyBorder="1" applyAlignment="1" applyProtection="1">
      <alignment horizontal="center" wrapText="1"/>
    </xf>
    <xf numFmtId="0" fontId="11" fillId="0" borderId="1" xfId="0" applyFont="1" applyBorder="1" applyAlignment="1" applyProtection="1">
      <alignment horizontal="center"/>
    </xf>
    <xf numFmtId="0" fontId="41" fillId="0" borderId="1" xfId="0" applyFont="1" applyFill="1" applyBorder="1" applyAlignment="1" applyProtection="1">
      <alignment horizontal="center"/>
    </xf>
    <xf numFmtId="0" fontId="41" fillId="0" borderId="1" xfId="0" applyFont="1" applyFill="1" applyBorder="1" applyAlignment="1" applyProtection="1">
      <alignment horizontal="center" wrapText="1"/>
    </xf>
    <xf numFmtId="0" fontId="37" fillId="0" borderId="0" xfId="0" applyFont="1" applyBorder="1" applyAlignment="1">
      <alignment horizontal="center" vertical="center" wrapText="1"/>
    </xf>
    <xf numFmtId="0" fontId="53" fillId="0" borderId="1" xfId="0" applyFont="1" applyBorder="1" applyAlignment="1" applyProtection="1">
      <alignment horizontal="center" vertical="center"/>
      <protection locked="0"/>
    </xf>
    <xf numFmtId="0" fontId="53" fillId="0" borderId="1" xfId="0" applyFont="1" applyBorder="1" applyAlignment="1" applyProtection="1">
      <alignment horizontal="center" vertical="center" wrapText="1"/>
      <protection locked="0"/>
    </xf>
    <xf numFmtId="0" fontId="53" fillId="0" borderId="1" xfId="0" applyNumberFormat="1" applyFont="1" applyBorder="1" applyAlignment="1" applyProtection="1">
      <alignment horizontal="center" vertical="center" wrapText="1"/>
      <protection locked="0"/>
    </xf>
    <xf numFmtId="0" fontId="37" fillId="0" borderId="1" xfId="0" applyFont="1" applyBorder="1" applyAlignment="1">
      <alignment horizontal="center" vertical="center"/>
    </xf>
    <xf numFmtId="0" fontId="53" fillId="36" borderId="1" xfId="0" applyFont="1" applyFill="1" applyBorder="1" applyAlignment="1" applyProtection="1">
      <alignment horizontal="center" wrapText="1"/>
      <protection locked="0"/>
    </xf>
    <xf numFmtId="0" fontId="27" fillId="0" borderId="1" xfId="35" applyBorder="1" applyAlignment="1" applyProtection="1">
      <alignment horizontal="center"/>
    </xf>
    <xf numFmtId="0" fontId="37" fillId="0" borderId="0" xfId="0" applyFont="1" applyBorder="1" applyAlignment="1">
      <alignment vertical="center" wrapText="1"/>
    </xf>
    <xf numFmtId="0" fontId="5" fillId="36" borderId="1" xfId="0" applyFont="1" applyFill="1" applyBorder="1" applyAlignment="1" applyProtection="1">
      <alignment horizontal="left" vertical="center" wrapText="1"/>
    </xf>
    <xf numFmtId="0" fontId="0" fillId="0" borderId="0" xfId="0"/>
    <xf numFmtId="0" fontId="37" fillId="0" borderId="1" xfId="0" applyFont="1" applyBorder="1" applyAlignment="1" applyProtection="1">
      <alignment horizontal="center" wrapText="1"/>
    </xf>
    <xf numFmtId="0" fontId="37" fillId="0" borderId="1" xfId="0" applyFont="1" applyBorder="1" applyAlignment="1" applyProtection="1">
      <alignment wrapText="1"/>
    </xf>
    <xf numFmtId="0" fontId="5" fillId="0" borderId="1" xfId="0" applyFont="1" applyBorder="1" applyAlignment="1" applyProtection="1">
      <alignment wrapText="1"/>
    </xf>
    <xf numFmtId="0" fontId="5" fillId="0" borderId="1" xfId="0" applyFont="1" applyBorder="1" applyAlignment="1" applyProtection="1">
      <alignment horizontal="center" wrapText="1"/>
    </xf>
    <xf numFmtId="0" fontId="41" fillId="0" borderId="0" xfId="0" applyFont="1" applyProtection="1"/>
    <xf numFmtId="164" fontId="41" fillId="0" borderId="1" xfId="0" applyNumberFormat="1" applyFont="1" applyBorder="1" applyProtection="1"/>
    <xf numFmtId="0" fontId="41" fillId="0" borderId="1" xfId="0" applyFont="1" applyBorder="1" applyProtection="1"/>
    <xf numFmtId="164" fontId="49" fillId="0" borderId="1" xfId="0" applyNumberFormat="1" applyFont="1" applyFill="1" applyBorder="1" applyProtection="1"/>
    <xf numFmtId="0" fontId="41" fillId="0" borderId="1" xfId="0" applyFont="1" applyBorder="1" applyAlignment="1" applyProtection="1">
      <alignment horizontal="center" wrapText="1"/>
    </xf>
    <xf numFmtId="0" fontId="50" fillId="0" borderId="1" xfId="0" applyFont="1" applyBorder="1" applyAlignment="1" applyProtection="1">
      <alignment horizontal="center" vertical="center"/>
      <protection locked="0"/>
    </xf>
    <xf numFmtId="0" fontId="50" fillId="0" borderId="1" xfId="0" applyFont="1" applyBorder="1" applyAlignment="1" applyProtection="1">
      <alignment horizontal="center" vertical="center" wrapText="1"/>
      <protection locked="0"/>
    </xf>
    <xf numFmtId="0" fontId="50" fillId="0" borderId="1" xfId="0" applyFont="1" applyFill="1" applyBorder="1" applyAlignment="1" applyProtection="1">
      <alignment horizontal="center" vertical="center"/>
      <protection locked="0"/>
    </xf>
    <xf numFmtId="0" fontId="53" fillId="0" borderId="1" xfId="0" applyFont="1" applyBorder="1" applyAlignment="1" applyProtection="1">
      <alignment horizontal="center" wrapText="1"/>
      <protection locked="0"/>
    </xf>
    <xf numFmtId="49" fontId="41" fillId="0" borderId="1" xfId="0" applyNumberFormat="1" applyFont="1" applyBorder="1" applyProtection="1"/>
    <xf numFmtId="0" fontId="53" fillId="0" borderId="1" xfId="0" applyFont="1" applyBorder="1" applyAlignment="1" applyProtection="1">
      <alignment horizontal="center"/>
      <protection locked="0"/>
    </xf>
    <xf numFmtId="0" fontId="27" fillId="0" borderId="1" xfId="35" applyBorder="1" applyAlignment="1" applyProtection="1"/>
    <xf numFmtId="0" fontId="41" fillId="0" borderId="1" xfId="0" applyFont="1" applyBorder="1" applyAlignment="1" applyProtection="1">
      <alignment vertical="top" wrapText="1"/>
    </xf>
    <xf numFmtId="0" fontId="41" fillId="0" borderId="1" xfId="0" applyFont="1" applyFill="1" applyBorder="1" applyAlignment="1" applyProtection="1">
      <alignment horizontal="center" wrapText="1"/>
    </xf>
    <xf numFmtId="0" fontId="50" fillId="0" borderId="1" xfId="0" applyFont="1" applyFill="1" applyBorder="1" applyAlignment="1" applyProtection="1">
      <alignment horizontal="center" vertical="center" wrapText="1"/>
      <protection locked="0"/>
    </xf>
    <xf numFmtId="0" fontId="59" fillId="0" borderId="0" xfId="0" applyFont="1" applyBorder="1"/>
    <xf numFmtId="0" fontId="60" fillId="0" borderId="0" xfId="0" applyFont="1" applyBorder="1"/>
    <xf numFmtId="0" fontId="61" fillId="0" borderId="0" xfId="0" applyFont="1" applyBorder="1"/>
    <xf numFmtId="0" fontId="4" fillId="2" borderId="1" xfId="0" applyFont="1" applyFill="1" applyBorder="1" applyAlignment="1">
      <alignment horizontal="center" vertical="center" wrapText="1"/>
    </xf>
    <xf numFmtId="0" fontId="62" fillId="0" borderId="0" xfId="0" applyFont="1" applyAlignment="1"/>
    <xf numFmtId="0" fontId="37" fillId="0" borderId="1" xfId="0" applyFont="1" applyBorder="1" applyAlignment="1">
      <alignment horizontal="center" vertical="center" wrapText="1"/>
    </xf>
    <xf numFmtId="0" fontId="37" fillId="0" borderId="1" xfId="0" applyFont="1" applyBorder="1" applyAlignment="1">
      <alignment vertical="center" wrapText="1"/>
    </xf>
    <xf numFmtId="0" fontId="37" fillId="0" borderId="1" xfId="0" applyNumberFormat="1" applyFont="1" applyBorder="1" applyAlignment="1">
      <alignment horizontal="center" vertical="center" wrapText="1"/>
    </xf>
    <xf numFmtId="0" fontId="5" fillId="36" borderId="1" xfId="0" applyFont="1" applyFill="1" applyBorder="1" applyAlignment="1" applyProtection="1">
      <alignment horizontal="center" vertical="center" wrapText="1"/>
    </xf>
    <xf numFmtId="0" fontId="61" fillId="0" borderId="0" xfId="0" applyFont="1" applyAlignment="1"/>
    <xf numFmtId="0" fontId="37" fillId="0" borderId="1" xfId="0" applyFont="1" applyBorder="1" applyAlignment="1">
      <alignment horizontal="center" wrapText="1"/>
    </xf>
    <xf numFmtId="0" fontId="37" fillId="0" borderId="1" xfId="0" applyFont="1" applyBorder="1" applyAlignment="1">
      <alignment wrapText="1"/>
    </xf>
    <xf numFmtId="0" fontId="37" fillId="0" borderId="1" xfId="0" applyFont="1" applyBorder="1" applyAlignment="1">
      <alignment vertical="top" wrapText="1"/>
    </xf>
    <xf numFmtId="0" fontId="37" fillId="0" borderId="1" xfId="0" applyFont="1" applyBorder="1" applyAlignment="1">
      <alignment horizontal="center" vertical="top" wrapText="1"/>
    </xf>
    <xf numFmtId="0" fontId="37" fillId="0" borderId="1" xfId="0" applyFont="1" applyBorder="1" applyAlignment="1">
      <alignment horizontal="center"/>
    </xf>
    <xf numFmtId="0" fontId="41" fillId="0" borderId="1" xfId="0" applyFont="1" applyBorder="1" applyAlignment="1" applyProtection="1">
      <alignment vertical="center" wrapText="1"/>
    </xf>
    <xf numFmtId="0" fontId="11" fillId="0" borderId="1" xfId="0" applyFont="1" applyBorder="1" applyAlignment="1" applyProtection="1">
      <alignment vertical="center" wrapText="1"/>
    </xf>
    <xf numFmtId="0" fontId="5" fillId="0" borderId="1" xfId="0" applyFont="1" applyFill="1" applyBorder="1" applyAlignment="1" applyProtection="1">
      <alignment horizontal="center"/>
    </xf>
    <xf numFmtId="0" fontId="5" fillId="0" borderId="0" xfId="0" applyFont="1" applyFill="1" applyBorder="1" applyAlignment="1" applyProtection="1">
      <alignment horizontal="center" vertical="center"/>
    </xf>
    <xf numFmtId="0" fontId="5" fillId="0" borderId="1" xfId="0" applyFont="1" applyFill="1" applyBorder="1" applyAlignment="1" applyProtection="1">
      <alignment horizontal="center" wrapText="1"/>
    </xf>
    <xf numFmtId="0" fontId="5" fillId="0" borderId="1" xfId="0" applyFont="1" applyBorder="1" applyAlignment="1">
      <alignment horizontal="center" vertical="top" wrapText="1"/>
    </xf>
    <xf numFmtId="0" fontId="5" fillId="36" borderId="1" xfId="0" applyFont="1" applyFill="1" applyBorder="1" applyAlignment="1">
      <alignment horizontal="center" vertical="center" wrapText="1"/>
    </xf>
    <xf numFmtId="0" fontId="5" fillId="0" borderId="1" xfId="0" applyFont="1" applyBorder="1" applyAlignment="1">
      <alignment horizontal="center"/>
    </xf>
    <xf numFmtId="0" fontId="5" fillId="0" borderId="1" xfId="0" applyFont="1" applyFill="1" applyBorder="1" applyAlignment="1">
      <alignment horizontal="center"/>
    </xf>
    <xf numFmtId="0" fontId="41" fillId="0" borderId="1" xfId="0" applyFont="1" applyFill="1" applyBorder="1" applyAlignment="1" applyProtection="1">
      <alignment horizontal="center" vertical="center" wrapText="1"/>
    </xf>
    <xf numFmtId="0" fontId="41" fillId="0" borderId="1" xfId="0" applyFont="1" applyFill="1" applyBorder="1" applyAlignment="1" applyProtection="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41" fillId="0" borderId="0" xfId="0" applyFont="1" applyAlignment="1">
      <alignment vertical="center" wrapText="1"/>
    </xf>
    <xf numFmtId="0" fontId="46" fillId="0" borderId="0" xfId="0" applyFont="1" applyAlignment="1">
      <alignment vertical="center" wrapText="1"/>
    </xf>
    <xf numFmtId="0" fontId="40" fillId="0" borderId="0" xfId="0" applyFont="1" applyAlignment="1">
      <alignment horizontal="left" vertical="top" wrapText="1"/>
    </xf>
    <xf numFmtId="0" fontId="0" fillId="0" borderId="0" xfId="0" applyAlignment="1"/>
    <xf numFmtId="0" fontId="57" fillId="0" borderId="0" xfId="0" applyFont="1" applyAlignment="1" applyProtection="1">
      <alignment horizontal="center" wrapText="1"/>
    </xf>
    <xf numFmtId="0" fontId="56" fillId="0" borderId="0" xfId="0" applyFont="1" applyAlignment="1" applyProtection="1">
      <alignment wrapText="1"/>
    </xf>
    <xf numFmtId="0" fontId="37" fillId="0" borderId="0" xfId="0" applyFont="1" applyBorder="1" applyAlignment="1" applyProtection="1">
      <alignment horizontal="center"/>
    </xf>
    <xf numFmtId="0" fontId="41" fillId="0" borderId="0" xfId="0" applyFont="1" applyAlignment="1" applyProtection="1">
      <alignment horizontal="center"/>
    </xf>
    <xf numFmtId="0" fontId="41" fillId="0" borderId="0" xfId="0" applyFont="1" applyAlignment="1" applyProtection="1"/>
    <xf numFmtId="0" fontId="58" fillId="0" borderId="0" xfId="0" applyFont="1" applyBorder="1"/>
    <xf numFmtId="0" fontId="41" fillId="0" borderId="0" xfId="0" applyFont="1" applyBorder="1" applyAlignment="1">
      <alignment horizontal="center"/>
    </xf>
    <xf numFmtId="0" fontId="41" fillId="36" borderId="1" xfId="0" applyFont="1" applyFill="1" applyBorder="1" applyAlignment="1">
      <alignment horizontal="center" vertical="center"/>
    </xf>
    <xf numFmtId="0" fontId="72" fillId="0" borderId="1" xfId="0" applyFont="1" applyBorder="1" applyAlignment="1" applyProtection="1">
      <alignment horizontal="center" wrapText="1"/>
    </xf>
    <xf numFmtId="0" fontId="73" fillId="0" borderId="1" xfId="0" applyFont="1" applyBorder="1" applyAlignment="1" applyProtection="1">
      <alignment horizontal="center" wrapText="1"/>
      <protection locked="0"/>
    </xf>
    <xf numFmtId="0" fontId="72" fillId="0" borderId="1" xfId="0" applyFont="1" applyBorder="1" applyAlignment="1" applyProtection="1">
      <alignment vertical="top" wrapText="1"/>
    </xf>
    <xf numFmtId="8" fontId="41" fillId="0" borderId="1" xfId="0" applyNumberFormat="1" applyFont="1" applyBorder="1" applyAlignment="1">
      <alignment horizontal="right" vertical="top" wrapText="1"/>
    </xf>
    <xf numFmtId="8" fontId="41" fillId="0" borderId="1" xfId="0" applyNumberFormat="1" applyFont="1" applyFill="1" applyBorder="1" applyAlignment="1">
      <alignment horizontal="right" vertical="top" wrapText="1"/>
    </xf>
    <xf numFmtId="0" fontId="49" fillId="0" borderId="1"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xf>
    <xf numFmtId="0" fontId="50" fillId="0" borderId="1" xfId="0" applyFont="1" applyFill="1" applyBorder="1" applyAlignment="1" applyProtection="1">
      <alignment horizontal="center" vertical="center" wrapText="1"/>
    </xf>
    <xf numFmtId="0" fontId="49" fillId="0" borderId="1" xfId="0" applyFont="1" applyFill="1" applyBorder="1" applyAlignment="1" applyProtection="1">
      <alignment vertical="center"/>
    </xf>
    <xf numFmtId="0" fontId="11" fillId="0" borderId="1" xfId="0" applyFont="1" applyFill="1" applyBorder="1" applyAlignment="1" applyProtection="1">
      <alignment horizontal="center" vertical="center" wrapText="1"/>
    </xf>
    <xf numFmtId="0" fontId="74" fillId="0" borderId="1" xfId="35" applyFont="1" applyFill="1" applyBorder="1" applyAlignment="1" applyProtection="1">
      <alignment horizontal="left" vertical="center"/>
    </xf>
    <xf numFmtId="0" fontId="74" fillId="0" borderId="1" xfId="35" applyFont="1" applyBorder="1" applyAlignment="1" applyProtection="1">
      <alignment horizontal="left" vertical="center"/>
    </xf>
    <xf numFmtId="0" fontId="74" fillId="0" borderId="1" xfId="35" applyFont="1" applyBorder="1" applyAlignment="1" applyProtection="1">
      <alignment horizontal="left"/>
    </xf>
    <xf numFmtId="0" fontId="75" fillId="0" borderId="1" xfId="35" applyFont="1" applyBorder="1" applyAlignment="1" applyProtection="1">
      <alignment horizontal="left"/>
    </xf>
    <xf numFmtId="0" fontId="74" fillId="0" borderId="1" xfId="35" applyFont="1" applyFill="1" applyBorder="1" applyAlignment="1" applyProtection="1"/>
    <xf numFmtId="0" fontId="74" fillId="0" borderId="1" xfId="35" applyFont="1" applyFill="1" applyBorder="1" applyAlignment="1" applyProtection="1">
      <alignment horizontal="left" vertical="center" wrapText="1"/>
    </xf>
    <xf numFmtId="0" fontId="40" fillId="0" borderId="0" xfId="0" applyFont="1" applyFill="1" applyBorder="1" applyAlignment="1">
      <alignment vertical="center" wrapText="1"/>
    </xf>
    <xf numFmtId="0" fontId="40" fillId="0" borderId="0" xfId="0" applyFont="1" applyAlignment="1">
      <alignment vertical="center" wrapText="1"/>
    </xf>
    <xf numFmtId="0" fontId="41" fillId="0" borderId="0" xfId="0" applyFont="1" applyBorder="1" applyAlignment="1" applyProtection="1">
      <alignment horizontal="center"/>
    </xf>
    <xf numFmtId="0" fontId="1" fillId="37" borderId="0" xfId="0" applyFont="1" applyFill="1" applyAlignment="1" applyProtection="1">
      <alignment horizontal="left"/>
    </xf>
    <xf numFmtId="0" fontId="39" fillId="0" borderId="0" xfId="0" applyFont="1" applyAlignment="1">
      <alignment vertical="center" wrapText="1"/>
    </xf>
    <xf numFmtId="0" fontId="41" fillId="0" borderId="0" xfId="0" applyFont="1" applyAlignment="1">
      <alignment vertical="center" wrapText="1"/>
    </xf>
    <xf numFmtId="0" fontId="46" fillId="0" borderId="0" xfId="0" applyFont="1" applyAlignment="1">
      <alignment vertical="center" wrapText="1"/>
    </xf>
    <xf numFmtId="0" fontId="51" fillId="0" borderId="0" xfId="0" applyFont="1" applyAlignment="1">
      <alignment vertical="center" wrapText="1"/>
    </xf>
    <xf numFmtId="0" fontId="57" fillId="0" borderId="0" xfId="0" applyFont="1" applyFill="1" applyBorder="1" applyAlignment="1">
      <alignment vertical="center" wrapText="1"/>
    </xf>
    <xf numFmtId="0" fontId="40" fillId="0" borderId="0" xfId="0" applyFont="1" applyAlignment="1">
      <alignment horizontal="left" vertical="top" wrapText="1"/>
    </xf>
    <xf numFmtId="0" fontId="63" fillId="0" borderId="0" xfId="0" applyFont="1" applyAlignment="1">
      <alignment horizontal="left" vertical="top" wrapText="1"/>
    </xf>
    <xf numFmtId="0" fontId="0" fillId="0" borderId="0" xfId="0" applyAlignment="1"/>
    <xf numFmtId="0" fontId="64" fillId="38" borderId="0" xfId="0" applyFont="1" applyFill="1" applyAlignment="1">
      <alignment horizontal="center"/>
    </xf>
    <xf numFmtId="0" fontId="12" fillId="38" borderId="0" xfId="0" applyFont="1" applyFill="1" applyAlignment="1">
      <alignment horizontal="center"/>
    </xf>
    <xf numFmtId="0" fontId="65" fillId="0" borderId="0" xfId="35" applyFont="1" applyAlignment="1" applyProtection="1">
      <alignment horizontal="center"/>
    </xf>
    <xf numFmtId="0" fontId="44" fillId="0" borderId="1" xfId="0" applyFont="1" applyBorder="1" applyAlignment="1" applyProtection="1">
      <alignment horizontal="right"/>
    </xf>
    <xf numFmtId="0" fontId="41" fillId="0" borderId="1" xfId="0" applyFont="1" applyBorder="1" applyAlignment="1" applyProtection="1"/>
    <xf numFmtId="0" fontId="0" fillId="0" borderId="1" xfId="0" applyBorder="1" applyAlignment="1" applyProtection="1"/>
    <xf numFmtId="0" fontId="44" fillId="0" borderId="5" xfId="0" applyFont="1" applyBorder="1" applyAlignment="1" applyProtection="1">
      <alignment horizontal="right"/>
    </xf>
    <xf numFmtId="0" fontId="44" fillId="0" borderId="4" xfId="0" applyFont="1" applyBorder="1" applyAlignment="1" applyProtection="1">
      <alignment horizontal="right"/>
    </xf>
    <xf numFmtId="0" fontId="44" fillId="0" borderId="3" xfId="0" applyFont="1" applyBorder="1" applyAlignment="1" applyProtection="1">
      <alignment horizontal="right"/>
    </xf>
    <xf numFmtId="0" fontId="37" fillId="0" borderId="0" xfId="0" applyFont="1" applyBorder="1" applyAlignment="1" applyProtection="1">
      <alignment horizontal="center"/>
    </xf>
    <xf numFmtId="0" fontId="36" fillId="0" borderId="1" xfId="0" applyFont="1" applyBorder="1" applyAlignment="1" applyProtection="1">
      <alignment horizontal="right"/>
    </xf>
    <xf numFmtId="0" fontId="41" fillId="0" borderId="1" xfId="0" applyFont="1" applyFill="1" applyBorder="1" applyAlignment="1" applyProtection="1">
      <alignment horizontal="center"/>
      <protection locked="0"/>
    </xf>
    <xf numFmtId="0" fontId="55" fillId="0" borderId="2" xfId="0" applyFont="1" applyBorder="1" applyAlignment="1" applyProtection="1">
      <alignment horizontal="center"/>
    </xf>
    <xf numFmtId="0" fontId="45" fillId="35" borderId="1" xfId="0" applyFont="1" applyFill="1" applyBorder="1" applyAlignment="1" applyProtection="1">
      <alignment horizontal="center" vertical="top" wrapText="1"/>
    </xf>
    <xf numFmtId="0" fontId="41" fillId="0" borderId="5" xfId="0" applyFont="1" applyBorder="1" applyAlignment="1" applyProtection="1">
      <alignment horizontal="center"/>
      <protection locked="0"/>
    </xf>
    <xf numFmtId="0" fontId="41" fillId="0" borderId="4" xfId="0" applyFont="1" applyBorder="1" applyAlignment="1" applyProtection="1">
      <alignment horizontal="center"/>
      <protection locked="0"/>
    </xf>
    <xf numFmtId="0" fontId="41" fillId="0" borderId="3" xfId="0" applyFont="1" applyBorder="1" applyAlignment="1" applyProtection="1">
      <alignment horizontal="center"/>
      <protection locked="0"/>
    </xf>
    <xf numFmtId="0" fontId="55" fillId="0" borderId="5" xfId="0" applyFont="1" applyBorder="1" applyAlignment="1" applyProtection="1">
      <alignment horizontal="right"/>
    </xf>
    <xf numFmtId="0" fontId="55" fillId="0" borderId="4" xfId="0" applyFont="1" applyBorder="1" applyAlignment="1" applyProtection="1">
      <alignment horizontal="right"/>
    </xf>
    <xf numFmtId="0" fontId="55" fillId="0" borderId="3" xfId="0" applyFont="1" applyBorder="1" applyAlignment="1" applyProtection="1">
      <alignment horizontal="right"/>
    </xf>
    <xf numFmtId="0" fontId="41" fillId="0" borderId="5" xfId="0" applyFont="1" applyFill="1" applyBorder="1" applyAlignment="1" applyProtection="1">
      <alignment horizontal="center" vertical="top" wrapText="1"/>
      <protection locked="0"/>
    </xf>
    <xf numFmtId="0" fontId="41" fillId="0" borderId="4" xfId="0" applyFont="1" applyFill="1" applyBorder="1" applyAlignment="1" applyProtection="1">
      <alignment horizontal="center" vertical="top" wrapText="1"/>
      <protection locked="0"/>
    </xf>
    <xf numFmtId="0" fontId="41" fillId="0" borderId="3" xfId="0" applyFont="1" applyFill="1" applyBorder="1" applyAlignment="1" applyProtection="1">
      <alignment horizontal="center" vertical="top" wrapText="1"/>
      <protection locked="0"/>
    </xf>
    <xf numFmtId="0" fontId="4" fillId="2" borderId="1" xfId="0" applyFont="1" applyFill="1" applyBorder="1" applyAlignment="1" applyProtection="1">
      <alignment horizontal="center" vertical="center"/>
    </xf>
    <xf numFmtId="0" fontId="37" fillId="0" borderId="5" xfId="0" applyFont="1" applyBorder="1" applyAlignment="1" applyProtection="1">
      <alignment vertical="top" wrapText="1"/>
    </xf>
    <xf numFmtId="0" fontId="37" fillId="0" borderId="4" xfId="0" applyFont="1" applyBorder="1" applyAlignment="1" applyProtection="1">
      <alignment vertical="top" wrapText="1"/>
    </xf>
    <xf numFmtId="0" fontId="37" fillId="0" borderId="3" xfId="0" applyFont="1" applyBorder="1" applyAlignment="1" applyProtection="1">
      <alignment vertical="top" wrapText="1"/>
    </xf>
    <xf numFmtId="0" fontId="45" fillId="35" borderId="5" xfId="0" applyFont="1" applyFill="1" applyBorder="1" applyAlignment="1" applyProtection="1">
      <alignment horizontal="center" vertical="top" wrapText="1"/>
    </xf>
    <xf numFmtId="0" fontId="45" fillId="35" borderId="4" xfId="0" applyFont="1" applyFill="1" applyBorder="1" applyAlignment="1" applyProtection="1">
      <alignment horizontal="center" vertical="top" wrapText="1"/>
    </xf>
    <xf numFmtId="0" fontId="45" fillId="35" borderId="3" xfId="0" applyFont="1" applyFill="1" applyBorder="1" applyAlignment="1" applyProtection="1">
      <alignment horizontal="center" vertical="top" wrapText="1"/>
    </xf>
    <xf numFmtId="0" fontId="40" fillId="0" borderId="5" xfId="0" applyFont="1" applyFill="1" applyBorder="1" applyAlignment="1" applyProtection="1">
      <alignment horizontal="center" vertical="top" wrapText="1"/>
      <protection locked="0"/>
    </xf>
    <xf numFmtId="0" fontId="40" fillId="0" borderId="4" xfId="0" applyFont="1" applyFill="1" applyBorder="1" applyAlignment="1" applyProtection="1">
      <alignment horizontal="center" vertical="top" wrapText="1"/>
      <protection locked="0"/>
    </xf>
    <xf numFmtId="0" fontId="40" fillId="0" borderId="3" xfId="0" applyFont="1" applyFill="1" applyBorder="1" applyAlignment="1" applyProtection="1">
      <alignment horizontal="center" vertical="top" wrapText="1"/>
      <protection locked="0"/>
    </xf>
    <xf numFmtId="0" fontId="40" fillId="35" borderId="1" xfId="0" applyFont="1" applyFill="1" applyBorder="1" applyAlignment="1" applyProtection="1">
      <alignment vertical="top" wrapText="1"/>
    </xf>
    <xf numFmtId="0" fontId="41" fillId="35" borderId="1" xfId="0" applyFont="1" applyFill="1" applyBorder="1" applyAlignment="1" applyProtection="1">
      <alignment vertical="top" wrapText="1"/>
    </xf>
    <xf numFmtId="49" fontId="40" fillId="0" borderId="1" xfId="0" applyNumberFormat="1" applyFont="1" applyFill="1" applyBorder="1" applyAlignment="1" applyProtection="1">
      <alignment horizontal="center" vertical="top" wrapText="1"/>
      <protection locked="0"/>
    </xf>
    <xf numFmtId="0" fontId="57" fillId="35" borderId="5" xfId="0" applyFont="1" applyFill="1" applyBorder="1" applyAlignment="1" applyProtection="1">
      <alignment horizontal="center" vertical="top" wrapText="1"/>
    </xf>
    <xf numFmtId="0" fontId="57" fillId="35" borderId="4" xfId="0" applyFont="1" applyFill="1" applyBorder="1" applyAlignment="1" applyProtection="1">
      <alignment horizontal="center" vertical="top" wrapText="1"/>
    </xf>
    <xf numFmtId="0" fontId="57" fillId="35" borderId="3" xfId="0" applyFont="1" applyFill="1" applyBorder="1" applyAlignment="1" applyProtection="1">
      <alignment horizontal="center" vertical="top" wrapText="1"/>
    </xf>
    <xf numFmtId="0" fontId="40" fillId="35" borderId="5" xfId="0" applyFont="1" applyFill="1" applyBorder="1" applyAlignment="1" applyProtection="1">
      <alignment horizontal="left" vertical="top" wrapText="1"/>
    </xf>
    <xf numFmtId="0" fontId="40" fillId="35" borderId="3" xfId="0" applyFont="1" applyFill="1" applyBorder="1" applyAlignment="1" applyProtection="1">
      <alignment horizontal="left" vertical="top" wrapText="1"/>
    </xf>
    <xf numFmtId="0" fontId="41" fillId="0" borderId="0" xfId="0" applyFont="1" applyAlignment="1" applyProtection="1">
      <alignment wrapText="1"/>
    </xf>
    <xf numFmtId="0" fontId="0" fillId="0" borderId="0" xfId="0" applyAlignment="1" applyProtection="1">
      <alignment wrapText="1"/>
    </xf>
    <xf numFmtId="0" fontId="57" fillId="0" borderId="0" xfId="0" applyFont="1" applyAlignment="1" applyProtection="1">
      <alignment horizontal="center" wrapText="1"/>
    </xf>
    <xf numFmtId="0" fontId="56" fillId="0" borderId="0" xfId="0" applyFont="1" applyAlignment="1" applyProtection="1">
      <alignment wrapText="1"/>
    </xf>
    <xf numFmtId="0" fontId="40" fillId="0" borderId="1" xfId="0" applyFont="1" applyFill="1" applyBorder="1" applyAlignment="1" applyProtection="1">
      <alignment horizontal="center" vertical="top" wrapText="1"/>
      <protection locked="0"/>
    </xf>
    <xf numFmtId="0" fontId="66" fillId="0" borderId="0" xfId="35" applyFont="1" applyAlignment="1" applyProtection="1">
      <alignment horizontal="center" vertical="center"/>
    </xf>
    <xf numFmtId="0" fontId="66" fillId="0" borderId="0" xfId="35" applyFont="1" applyAlignment="1" applyProtection="1"/>
    <xf numFmtId="0" fontId="44" fillId="0" borderId="0" xfId="0" applyFont="1" applyAlignment="1" applyProtection="1">
      <alignment horizontal="center" wrapText="1"/>
    </xf>
    <xf numFmtId="0" fontId="0" fillId="0" borderId="0" xfId="0" applyAlignment="1">
      <alignment wrapText="1"/>
    </xf>
    <xf numFmtId="0" fontId="40" fillId="0" borderId="0" xfId="0" applyFont="1" applyBorder="1" applyAlignment="1" applyProtection="1">
      <alignment horizontal="center" vertical="center" wrapText="1"/>
    </xf>
    <xf numFmtId="0" fontId="44" fillId="0" borderId="0" xfId="0" applyFont="1" applyAlignment="1">
      <alignment horizontal="center" wrapText="1"/>
    </xf>
    <xf numFmtId="0" fontId="44" fillId="0" borderId="5" xfId="0" applyFont="1" applyBorder="1" applyAlignment="1" applyProtection="1">
      <alignment horizontal="right" wrapText="1"/>
    </xf>
    <xf numFmtId="0" fontId="0" fillId="0" borderId="4" xfId="0" applyBorder="1" applyAlignment="1">
      <alignment horizontal="right" wrapText="1"/>
    </xf>
    <xf numFmtId="0" fontId="0" fillId="0" borderId="3" xfId="0" applyBorder="1" applyAlignment="1">
      <alignment horizontal="right" wrapText="1"/>
    </xf>
    <xf numFmtId="0" fontId="0" fillId="0" borderId="4" xfId="0" applyBorder="1" applyAlignment="1"/>
    <xf numFmtId="0" fontId="0" fillId="0" borderId="3" xfId="0" applyBorder="1" applyAlignment="1"/>
    <xf numFmtId="0" fontId="36" fillId="0" borderId="5" xfId="0" applyFont="1" applyBorder="1" applyAlignment="1" applyProtection="1">
      <alignment horizontal="right"/>
    </xf>
    <xf numFmtId="0" fontId="0" fillId="0" borderId="4" xfId="0" applyBorder="1" applyAlignment="1">
      <alignment horizontal="right"/>
    </xf>
    <xf numFmtId="0" fontId="0" fillId="0" borderId="3" xfId="0" applyBorder="1" applyAlignment="1">
      <alignment horizontal="right"/>
    </xf>
    <xf numFmtId="0" fontId="36" fillId="0" borderId="4" xfId="0" applyFont="1" applyBorder="1" applyAlignment="1" applyProtection="1">
      <alignment horizontal="right"/>
    </xf>
    <xf numFmtId="0" fontId="36" fillId="0" borderId="3" xfId="0" applyFont="1" applyBorder="1" applyAlignment="1" applyProtection="1">
      <alignment horizontal="right"/>
    </xf>
    <xf numFmtId="0" fontId="1" fillId="3" borderId="0" xfId="0" applyFont="1" applyFill="1" applyAlignment="1" applyProtection="1">
      <alignment horizontal="left"/>
    </xf>
    <xf numFmtId="0" fontId="67" fillId="0" borderId="0" xfId="0" applyFont="1" applyAlignment="1" applyProtection="1"/>
    <xf numFmtId="0" fontId="67" fillId="0" borderId="2" xfId="0" applyFont="1" applyBorder="1" applyAlignment="1" applyProtection="1"/>
    <xf numFmtId="0" fontId="51" fillId="0" borderId="5" xfId="0" applyFont="1" applyBorder="1" applyAlignment="1" applyProtection="1">
      <alignment horizontal="right" wrapText="1"/>
    </xf>
    <xf numFmtId="0" fontId="51" fillId="0" borderId="4" xfId="0" applyFont="1" applyBorder="1" applyAlignment="1" applyProtection="1">
      <alignment horizontal="right" wrapText="1"/>
    </xf>
    <xf numFmtId="0" fontId="51" fillId="0" borderId="3" xfId="0" applyFont="1" applyBorder="1" applyAlignment="1" applyProtection="1">
      <alignment horizontal="right" wrapText="1"/>
    </xf>
    <xf numFmtId="0" fontId="62" fillId="0" borderId="6" xfId="0" applyFont="1" applyBorder="1" applyAlignment="1" applyProtection="1"/>
    <xf numFmtId="0" fontId="62" fillId="0" borderId="2" xfId="0" applyFont="1" applyBorder="1" applyAlignment="1" applyProtection="1"/>
    <xf numFmtId="0" fontId="44" fillId="0" borderId="4" xfId="0" applyFont="1" applyBorder="1" applyAlignment="1" applyProtection="1">
      <alignment horizontal="right" wrapText="1"/>
    </xf>
    <xf numFmtId="0" fontId="44" fillId="0" borderId="3" xfId="0" applyFont="1" applyBorder="1" applyAlignment="1" applyProtection="1">
      <alignment horizontal="right" wrapText="1"/>
    </xf>
    <xf numFmtId="0" fontId="55" fillId="0" borderId="0" xfId="0" applyFont="1" applyBorder="1" applyAlignment="1" applyProtection="1">
      <alignment horizontal="center"/>
    </xf>
    <xf numFmtId="0" fontId="55" fillId="0" borderId="0" xfId="0" applyFont="1" applyBorder="1" applyAlignment="1" applyProtection="1"/>
    <xf numFmtId="0" fontId="45" fillId="35" borderId="5" xfId="0" applyFont="1" applyFill="1" applyBorder="1" applyAlignment="1" applyProtection="1">
      <alignment vertical="top" wrapText="1"/>
    </xf>
    <xf numFmtId="0" fontId="41" fillId="35" borderId="3" xfId="0" applyFont="1" applyFill="1" applyBorder="1" applyAlignment="1" applyProtection="1">
      <alignment vertical="top" wrapText="1"/>
    </xf>
    <xf numFmtId="0" fontId="40" fillId="0" borderId="5" xfId="0" applyFont="1" applyFill="1" applyBorder="1" applyAlignment="1" applyProtection="1">
      <alignment vertical="top" wrapText="1"/>
      <protection locked="0"/>
    </xf>
    <xf numFmtId="0" fontId="41" fillId="0" borderId="4" xfId="0" applyFont="1" applyFill="1" applyBorder="1" applyAlignment="1" applyProtection="1">
      <alignment vertical="top" wrapText="1"/>
      <protection locked="0"/>
    </xf>
    <xf numFmtId="0" fontId="41" fillId="0" borderId="3" xfId="0" applyFont="1" applyFill="1" applyBorder="1" applyAlignment="1" applyProtection="1">
      <alignment vertical="top" wrapText="1"/>
      <protection locked="0"/>
    </xf>
    <xf numFmtId="0" fontId="41" fillId="0" borderId="5" xfId="0" applyFont="1" applyFill="1" applyBorder="1" applyAlignment="1" applyProtection="1">
      <alignment vertical="top" wrapText="1"/>
      <protection locked="0"/>
    </xf>
    <xf numFmtId="0" fontId="45" fillId="35" borderId="1" xfId="0" applyFont="1" applyFill="1" applyBorder="1" applyAlignment="1" applyProtection="1">
      <alignment vertical="top" wrapText="1"/>
    </xf>
    <xf numFmtId="0" fontId="41" fillId="35" borderId="1" xfId="0" applyFont="1" applyFill="1" applyBorder="1" applyAlignment="1" applyProtection="1"/>
    <xf numFmtId="0" fontId="69" fillId="0" borderId="0" xfId="0" applyFont="1" applyBorder="1" applyAlignment="1" applyProtection="1">
      <alignment horizontal="center" wrapText="1"/>
    </xf>
    <xf numFmtId="0" fontId="51" fillId="0" borderId="1" xfId="0" applyFont="1" applyBorder="1" applyAlignment="1" applyProtection="1">
      <alignment vertical="top"/>
      <protection locked="0"/>
    </xf>
    <xf numFmtId="0" fontId="40" fillId="0" borderId="1" xfId="0" applyFont="1" applyFill="1" applyBorder="1" applyAlignment="1" applyProtection="1">
      <alignment vertical="top" wrapText="1"/>
      <protection locked="0"/>
    </xf>
    <xf numFmtId="0" fontId="41" fillId="0" borderId="1" xfId="0" applyFont="1" applyFill="1" applyBorder="1" applyAlignment="1" applyProtection="1">
      <alignment vertical="top" wrapText="1"/>
      <protection locked="0"/>
    </xf>
    <xf numFmtId="49" fontId="40" fillId="0" borderId="1" xfId="0" applyNumberFormat="1" applyFont="1" applyFill="1" applyBorder="1" applyAlignment="1" applyProtection="1">
      <alignment horizontal="left" vertical="top" wrapText="1"/>
      <protection locked="0"/>
    </xf>
    <xf numFmtId="49" fontId="41" fillId="0" borderId="1" xfId="0" applyNumberFormat="1" applyFont="1" applyFill="1" applyBorder="1" applyAlignment="1" applyProtection="1">
      <alignment horizontal="left" vertical="top" wrapText="1"/>
      <protection locked="0"/>
    </xf>
    <xf numFmtId="0" fontId="57" fillId="35" borderId="5" xfId="0" applyFont="1" applyFill="1" applyBorder="1" applyAlignment="1" applyProtection="1">
      <alignment vertical="top" wrapText="1"/>
    </xf>
    <xf numFmtId="0" fontId="51" fillId="35" borderId="4" xfId="0" applyFont="1" applyFill="1" applyBorder="1" applyAlignment="1" applyProtection="1">
      <alignment vertical="top" wrapText="1"/>
    </xf>
    <xf numFmtId="0" fontId="51" fillId="35" borderId="3" xfId="0" applyFont="1" applyFill="1" applyBorder="1" applyAlignment="1" applyProtection="1"/>
    <xf numFmtId="0" fontId="51" fillId="35" borderId="3" xfId="0" applyFont="1" applyFill="1" applyBorder="1" applyAlignment="1" applyProtection="1">
      <alignment vertical="top" wrapText="1"/>
    </xf>
    <xf numFmtId="0" fontId="52" fillId="0" borderId="5" xfId="0" applyFont="1" applyFill="1" applyBorder="1" applyAlignment="1" applyProtection="1">
      <alignment horizontal="right" wrapText="1"/>
    </xf>
    <xf numFmtId="0" fontId="52" fillId="0" borderId="4" xfId="0" applyFont="1" applyFill="1" applyBorder="1" applyAlignment="1" applyProtection="1">
      <alignment horizontal="right" wrapText="1"/>
    </xf>
    <xf numFmtId="0" fontId="52" fillId="0" borderId="3" xfId="0" applyFont="1" applyFill="1" applyBorder="1" applyAlignment="1" applyProtection="1">
      <alignment horizontal="right" wrapText="1"/>
    </xf>
    <xf numFmtId="0" fontId="41" fillId="35" borderId="3" xfId="0" applyFont="1" applyFill="1" applyBorder="1" applyAlignment="1" applyProtection="1"/>
    <xf numFmtId="0" fontId="41" fillId="35" borderId="4" xfId="0" applyFont="1" applyFill="1" applyBorder="1" applyAlignment="1" applyProtection="1">
      <alignment vertical="top" wrapText="1"/>
    </xf>
    <xf numFmtId="0" fontId="41" fillId="0" borderId="0" xfId="0" applyFont="1" applyAlignment="1" applyProtection="1">
      <alignment horizontal="center"/>
    </xf>
    <xf numFmtId="0" fontId="1" fillId="3" borderId="2" xfId="0" applyFont="1" applyFill="1" applyBorder="1" applyAlignment="1" applyProtection="1">
      <alignment horizontal="left"/>
    </xf>
    <xf numFmtId="0" fontId="41" fillId="0" borderId="2" xfId="0" applyFont="1" applyBorder="1" applyAlignment="1" applyProtection="1"/>
    <xf numFmtId="0" fontId="41" fillId="0" borderId="1" xfId="0" applyFont="1" applyFill="1" applyBorder="1" applyAlignment="1" applyProtection="1">
      <protection locked="0"/>
    </xf>
    <xf numFmtId="49" fontId="40" fillId="0" borderId="5" xfId="0" applyNumberFormat="1" applyFont="1" applyFill="1" applyBorder="1" applyAlignment="1" applyProtection="1">
      <alignment horizontal="left" vertical="top" wrapText="1"/>
      <protection locked="0"/>
    </xf>
    <xf numFmtId="49" fontId="40" fillId="0" borderId="3" xfId="0" applyNumberFormat="1" applyFont="1" applyFill="1" applyBorder="1" applyAlignment="1" applyProtection="1">
      <alignment horizontal="left" vertical="top" wrapText="1"/>
      <protection locked="0"/>
    </xf>
    <xf numFmtId="0" fontId="68" fillId="0" borderId="0" xfId="0" applyFont="1" applyBorder="1" applyAlignment="1" applyProtection="1">
      <alignment horizontal="center" wrapText="1"/>
    </xf>
    <xf numFmtId="0" fontId="70" fillId="0" borderId="5" xfId="0" applyFont="1" applyBorder="1" applyAlignment="1" applyProtection="1">
      <alignment horizontal="center" vertical="center" wrapText="1"/>
    </xf>
    <xf numFmtId="0" fontId="41" fillId="0" borderId="4" xfId="0" applyFont="1" applyBorder="1" applyAlignment="1" applyProtection="1">
      <alignment horizontal="center" vertical="center" wrapText="1"/>
    </xf>
    <xf numFmtId="0" fontId="41" fillId="0" borderId="3" xfId="0" applyFont="1" applyBorder="1" applyAlignment="1" applyProtection="1">
      <alignment horizontal="center" vertical="center" wrapText="1"/>
    </xf>
    <xf numFmtId="0" fontId="41" fillId="0" borderId="0" xfId="0" applyFont="1" applyAlignment="1" applyProtection="1"/>
    <xf numFmtId="0" fontId="62" fillId="0" borderId="0" xfId="0" applyFont="1" applyAlignment="1" applyProtection="1"/>
    <xf numFmtId="0" fontId="62" fillId="0" borderId="0" xfId="0" applyFont="1" applyBorder="1" applyAlignment="1" applyProtection="1"/>
    <xf numFmtId="0" fontId="58" fillId="0" borderId="0" xfId="0" applyFont="1" applyBorder="1"/>
    <xf numFmtId="0" fontId="41" fillId="0" borderId="0" xfId="0" applyFont="1" applyBorder="1" applyAlignment="1">
      <alignment horizontal="center"/>
    </xf>
    <xf numFmtId="0" fontId="61" fillId="0" borderId="2" xfId="0" applyFont="1" applyBorder="1" applyAlignment="1"/>
    <xf numFmtId="0" fontId="61" fillId="0" borderId="2" xfId="0" applyFont="1" applyBorder="1"/>
    <xf numFmtId="0" fontId="71" fillId="0" borderId="2" xfId="0" applyFont="1" applyBorder="1"/>
    <xf numFmtId="0" fontId="58" fillId="0" borderId="6" xfId="0" applyFont="1" applyBorder="1"/>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Hyperlink 2" xfId="36"/>
    <cellStyle name="Hyperlink 3" xfId="37"/>
    <cellStyle name="Input" xfId="38" builtinId="20" customBuiltin="1"/>
    <cellStyle name="Linked Cell" xfId="39" builtinId="24" customBuiltin="1"/>
    <cellStyle name="Neutral" xfId="40" builtinId="28" customBuiltin="1"/>
    <cellStyle name="Normal" xfId="0" builtinId="0"/>
    <cellStyle name="Normal 2" xfId="41"/>
    <cellStyle name="Normal 2 2" xfId="42"/>
    <cellStyle name="Note" xfId="43" builtinId="10" customBuiltin="1"/>
    <cellStyle name="Output" xfId="44" builtinId="21" customBuiltin="1"/>
    <cellStyle name="Title" xfId="45" builtinId="15" customBuiltin="1"/>
    <cellStyle name="Title 2" xfId="46"/>
    <cellStyle name="Total" xfId="47" builtinId="25" customBuiltin="1"/>
    <cellStyle name="Warning Text" xfId="48" builtinId="11" customBuiltin="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53450" cy="828675"/>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5534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114300</xdr:colOff>
      <xdr:row>0</xdr:row>
      <xdr:rowOff>66675</xdr:rowOff>
    </xdr:from>
    <xdr:ext cx="3895725" cy="666750"/>
    <xdr:pic>
      <xdr:nvPicPr>
        <xdr:cNvPr id="2" name="Picture 2" descr="D:\CASE_Management_Files\Operations\Logos and Labels\Logo\CASE Online Logo_Strech_no reflection.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0" y="66675"/>
          <a:ext cx="38957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638175</xdr:colOff>
      <xdr:row>7</xdr:row>
      <xdr:rowOff>409575</xdr:rowOff>
    </xdr:from>
    <xdr:ext cx="4124325" cy="2295525"/>
    <xdr:pic>
      <xdr:nvPicPr>
        <xdr:cNvPr id="3"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704" t="53191" r="70908" b="15150"/>
        <a:stretch>
          <a:fillRect/>
        </a:stretch>
      </xdr:blipFill>
      <xdr:spPr bwMode="auto">
        <a:xfrm>
          <a:off x="1295400" y="1524000"/>
          <a:ext cx="412432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xdr:row>
      <xdr:rowOff>409575</xdr:rowOff>
    </xdr:from>
    <xdr:ext cx="4095750" cy="2295525"/>
    <xdr:pic>
      <xdr:nvPicPr>
        <xdr:cNvPr id="4"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704" t="53191" r="70908" b="15150"/>
        <a:stretch>
          <a:fillRect/>
        </a:stretch>
      </xdr:blipFill>
      <xdr:spPr bwMode="auto">
        <a:xfrm>
          <a:off x="1276350" y="1524000"/>
          <a:ext cx="409575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638175</xdr:colOff>
      <xdr:row>7</xdr:row>
      <xdr:rowOff>409575</xdr:rowOff>
    </xdr:from>
    <xdr:ext cx="4219575" cy="2295525"/>
    <xdr:pic>
      <xdr:nvPicPr>
        <xdr:cNvPr id="5"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704" t="53191" r="70908" b="15150"/>
        <a:stretch>
          <a:fillRect/>
        </a:stretch>
      </xdr:blipFill>
      <xdr:spPr bwMode="auto">
        <a:xfrm>
          <a:off x="1295400" y="1524000"/>
          <a:ext cx="42195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1009650</xdr:colOff>
      <xdr:row>0</xdr:row>
      <xdr:rowOff>57150</xdr:rowOff>
    </xdr:from>
    <xdr:ext cx="1905000" cy="1304925"/>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4600" y="57150"/>
          <a:ext cx="19050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542925</xdr:colOff>
      <xdr:row>0</xdr:row>
      <xdr:rowOff>0</xdr:rowOff>
    </xdr:from>
    <xdr:ext cx="3209925" cy="1200150"/>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1575" y="0"/>
          <a:ext cx="320992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3</xdr:col>
      <xdr:colOff>295275</xdr:colOff>
      <xdr:row>0</xdr:row>
      <xdr:rowOff>0</xdr:rowOff>
    </xdr:from>
    <xdr:to>
      <xdr:col>4</xdr:col>
      <xdr:colOff>2752725</xdr:colOff>
      <xdr:row>1</xdr:row>
      <xdr:rowOff>9525</xdr:rowOff>
    </xdr:to>
    <xdr:pic>
      <xdr:nvPicPr>
        <xdr:cNvPr id="9573" name="Picture 4" descr="wards-science-plus-cmyk.jpg">
          <a:extLst>
            <a:ext uri="{FF2B5EF4-FFF2-40B4-BE49-F238E27FC236}">
              <a16:creationId xmlns:a16="http://schemas.microsoft.com/office/drawing/2014/main" id="{0C1769A4-0FB3-4411-BC54-53DE8631F6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3700" y="0"/>
          <a:ext cx="29813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3085233" cy="1333500"/>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1842" t="29012" r="13316" b="57654"/>
        <a:stretch>
          <a:fillRect/>
        </a:stretch>
      </xdr:blipFill>
      <xdr:spPr bwMode="auto">
        <a:xfrm>
          <a:off x="0" y="0"/>
          <a:ext cx="13085233"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6800850" cy="914400"/>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199" t="28806" r="22527" b="57645"/>
        <a:stretch>
          <a:fillRect/>
        </a:stretch>
      </xdr:blipFill>
      <xdr:spPr bwMode="auto">
        <a:xfrm>
          <a:off x="0" y="0"/>
          <a:ext cx="6800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5800725" cy="771525"/>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202" t="29301" r="22511" b="57622"/>
        <a:stretch>
          <a:fillRect/>
        </a:stretch>
      </xdr:blipFill>
      <xdr:spPr bwMode="auto">
        <a:xfrm>
          <a:off x="0" y="0"/>
          <a:ext cx="58007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taging.case4learning.org/users/information"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ase4learning.org/index.php/vernier-equipment" TargetMode="External"/><Relationship Id="rId1" Type="http://schemas.openxmlformats.org/officeDocument/2006/relationships/hyperlink" Target="http://www.case4learning.org/component/content/article/1-about/96-the-case-store.html"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wardsci.com/store/product?keyword=470157-066" TargetMode="External"/><Relationship Id="rId2" Type="http://schemas.openxmlformats.org/officeDocument/2006/relationships/hyperlink" Target="https://www.wardsci.com/store/product?keyword=470300-074" TargetMode="External"/><Relationship Id="rId1" Type="http://schemas.openxmlformats.org/officeDocument/2006/relationships/hyperlink" Target="https://www.wardsci.com/store/product?keyword=470149-732"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thomassci.com/Equipment/Viscometers/_/BOSTWICK-CONSISTOMETER" TargetMode="External"/><Relationship Id="rId2" Type="http://schemas.openxmlformats.org/officeDocument/2006/relationships/hyperlink" Target="http://www.ams.usda.gov/AMSv1.0/getfile?dDocName=stelprdc5091577" TargetMode="External"/><Relationship Id="rId1" Type="http://schemas.openxmlformats.org/officeDocument/2006/relationships/hyperlink" Target="http://www.ams.usda.gov/AMSv1.0/getfile?dDocName=stelprdc5089650"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www.ams.usda.gov/AMSv1.0/getfile?dDocName=STELPRD3486854"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
  <sheetViews>
    <sheetView showGridLines="0" tabSelected="1" view="pageLayout" zoomScaleNormal="100" workbookViewId="0">
      <selection activeCell="A2" sqref="A2:L2"/>
    </sheetView>
  </sheetViews>
  <sheetFormatPr defaultColWidth="9.109375" defaultRowHeight="13.8" x14ac:dyDescent="0.25"/>
  <cols>
    <col min="1" max="11" width="9.109375" style="109"/>
    <col min="12" max="12" width="18.33203125" style="109" customWidth="1"/>
    <col min="13" max="16384" width="9.109375" style="109"/>
  </cols>
  <sheetData>
    <row r="1" spans="1:12" ht="72.75" customHeight="1" x14ac:dyDescent="0.25">
      <c r="A1" s="182"/>
      <c r="B1" s="182"/>
      <c r="C1" s="182"/>
      <c r="D1" s="182"/>
      <c r="E1" s="182"/>
      <c r="F1" s="182"/>
    </row>
    <row r="2" spans="1:12" ht="30" x14ac:dyDescent="0.5">
      <c r="A2" s="183" t="s">
        <v>113</v>
      </c>
      <c r="B2" s="183"/>
      <c r="C2" s="183"/>
      <c r="D2" s="183"/>
      <c r="E2" s="183"/>
      <c r="F2" s="183"/>
      <c r="G2" s="183"/>
      <c r="H2" s="183"/>
      <c r="I2" s="183"/>
      <c r="J2" s="183"/>
      <c r="K2" s="183"/>
      <c r="L2" s="183"/>
    </row>
    <row r="3" spans="1:12" s="17" customFormat="1" x14ac:dyDescent="0.25">
      <c r="A3" s="184" t="s">
        <v>85</v>
      </c>
      <c r="B3" s="185"/>
      <c r="C3" s="185"/>
      <c r="D3" s="185"/>
      <c r="E3" s="185"/>
      <c r="F3" s="185"/>
      <c r="G3" s="185"/>
      <c r="H3" s="185"/>
      <c r="I3" s="185"/>
      <c r="J3" s="185"/>
      <c r="K3" s="185"/>
      <c r="L3" s="185"/>
    </row>
    <row r="4" spans="1:12" s="17" customFormat="1" x14ac:dyDescent="0.25">
      <c r="A4" s="185"/>
      <c r="B4" s="185"/>
      <c r="C4" s="185"/>
      <c r="D4" s="185"/>
      <c r="E4" s="185"/>
      <c r="F4" s="185"/>
      <c r="G4" s="185"/>
      <c r="H4" s="185"/>
      <c r="I4" s="185"/>
      <c r="J4" s="185"/>
      <c r="K4" s="185"/>
      <c r="L4" s="185"/>
    </row>
    <row r="5" spans="1:12" s="17" customFormat="1" x14ac:dyDescent="0.25">
      <c r="A5" s="185"/>
      <c r="B5" s="185"/>
      <c r="C5" s="185"/>
      <c r="D5" s="185"/>
      <c r="E5" s="185"/>
      <c r="F5" s="185"/>
      <c r="G5" s="185"/>
      <c r="H5" s="185"/>
      <c r="I5" s="185"/>
      <c r="J5" s="185"/>
      <c r="K5" s="185"/>
      <c r="L5" s="185"/>
    </row>
    <row r="6" spans="1:12" s="17" customFormat="1" x14ac:dyDescent="0.25">
      <c r="A6" s="186" t="s">
        <v>0</v>
      </c>
      <c r="B6" s="187"/>
      <c r="C6" s="187"/>
      <c r="D6" s="187"/>
      <c r="E6" s="187"/>
      <c r="F6" s="187"/>
      <c r="G6" s="187"/>
      <c r="H6" s="187"/>
      <c r="I6" s="187"/>
      <c r="J6" s="187"/>
      <c r="K6" s="187"/>
      <c r="L6" s="187"/>
    </row>
    <row r="7" spans="1:12" s="104" customFormat="1" ht="30" customHeight="1" x14ac:dyDescent="0.3">
      <c r="A7" s="153"/>
      <c r="B7" s="181" t="s">
        <v>78</v>
      </c>
      <c r="C7" s="181"/>
      <c r="D7" s="181"/>
      <c r="E7" s="181"/>
      <c r="F7" s="181"/>
      <c r="G7" s="181"/>
      <c r="H7" s="181"/>
      <c r="I7" s="181"/>
      <c r="J7" s="181"/>
      <c r="K7" s="181"/>
      <c r="L7" s="181"/>
    </row>
    <row r="8" spans="1:12" s="17" customFormat="1" ht="30" customHeight="1" x14ac:dyDescent="0.25">
      <c r="A8" s="152"/>
      <c r="B8" s="181" t="s">
        <v>1</v>
      </c>
      <c r="C8" s="181"/>
      <c r="D8" s="181"/>
      <c r="E8" s="181"/>
      <c r="F8" s="181"/>
      <c r="G8" s="181"/>
      <c r="H8" s="181"/>
      <c r="I8" s="181"/>
      <c r="J8" s="181"/>
      <c r="K8" s="181"/>
      <c r="L8" s="181"/>
    </row>
    <row r="9" spans="1:12" s="17" customFormat="1" ht="44.25" customHeight="1" x14ac:dyDescent="0.25">
      <c r="A9" s="152"/>
      <c r="B9" s="181" t="s">
        <v>79</v>
      </c>
      <c r="C9" s="181"/>
      <c r="D9" s="181"/>
      <c r="E9" s="181"/>
      <c r="F9" s="181"/>
      <c r="G9" s="181"/>
      <c r="H9" s="181"/>
      <c r="I9" s="181"/>
      <c r="J9" s="181"/>
      <c r="K9" s="181"/>
      <c r="L9" s="181"/>
    </row>
    <row r="10" spans="1:12" s="15" customFormat="1" ht="36" customHeight="1" x14ac:dyDescent="0.25">
      <c r="A10" s="151"/>
      <c r="B10" s="181" t="s">
        <v>2</v>
      </c>
      <c r="C10" s="181"/>
      <c r="D10" s="181"/>
      <c r="E10" s="181"/>
      <c r="F10" s="181"/>
      <c r="G10" s="181"/>
      <c r="H10" s="181"/>
      <c r="I10" s="181"/>
      <c r="J10" s="181"/>
      <c r="K10" s="181"/>
      <c r="L10" s="181"/>
    </row>
    <row r="11" spans="1:12" s="15" customFormat="1" ht="42" customHeight="1" x14ac:dyDescent="0.25">
      <c r="A11" s="150"/>
      <c r="B11" s="181" t="s">
        <v>3</v>
      </c>
      <c r="C11" s="181"/>
      <c r="D11" s="181"/>
      <c r="E11" s="181"/>
      <c r="F11" s="181"/>
      <c r="G11" s="181"/>
      <c r="H11" s="181"/>
      <c r="I11" s="181"/>
      <c r="J11" s="181"/>
      <c r="K11" s="181"/>
      <c r="L11" s="181"/>
    </row>
    <row r="12" spans="1:12" s="15" customFormat="1" ht="42" customHeight="1" x14ac:dyDescent="0.25">
      <c r="A12" s="150"/>
      <c r="B12" s="181" t="s">
        <v>76</v>
      </c>
      <c r="C12" s="181"/>
      <c r="D12" s="181"/>
      <c r="E12" s="181"/>
      <c r="F12" s="181"/>
      <c r="G12" s="181"/>
      <c r="H12" s="181"/>
      <c r="I12" s="181"/>
      <c r="J12" s="181"/>
      <c r="K12" s="181"/>
      <c r="L12" s="181"/>
    </row>
    <row r="13" spans="1:12" s="15" customFormat="1" ht="42" customHeight="1" x14ac:dyDescent="0.25">
      <c r="A13" s="150"/>
      <c r="B13" s="181" t="s">
        <v>58</v>
      </c>
      <c r="C13" s="181"/>
      <c r="D13" s="181"/>
      <c r="E13" s="181"/>
      <c r="F13" s="181"/>
      <c r="G13" s="181"/>
      <c r="H13" s="181"/>
      <c r="I13" s="181"/>
      <c r="J13" s="181"/>
      <c r="K13" s="181"/>
      <c r="L13" s="181"/>
    </row>
    <row r="14" spans="1:12" s="17" customFormat="1" ht="38.25" customHeight="1" x14ac:dyDescent="0.25">
      <c r="B14" s="180" t="s">
        <v>4</v>
      </c>
      <c r="C14" s="180"/>
      <c r="D14" s="180"/>
      <c r="E14" s="180"/>
      <c r="F14" s="180"/>
      <c r="G14" s="180"/>
      <c r="H14" s="180"/>
      <c r="I14" s="180"/>
      <c r="J14" s="180"/>
      <c r="K14" s="180"/>
      <c r="L14" s="180"/>
    </row>
    <row r="15" spans="1:12" s="17" customFormat="1" ht="38.25" customHeight="1" x14ac:dyDescent="0.25">
      <c r="B15" s="188" t="s">
        <v>5</v>
      </c>
      <c r="C15" s="188"/>
      <c r="D15" s="188"/>
      <c r="E15" s="188"/>
      <c r="F15" s="188"/>
      <c r="G15" s="188"/>
      <c r="H15" s="188"/>
      <c r="I15" s="188"/>
      <c r="J15" s="188"/>
      <c r="K15" s="188"/>
      <c r="L15" s="188"/>
    </row>
    <row r="16" spans="1:12" s="17" customFormat="1" ht="36.75" customHeight="1" x14ac:dyDescent="0.25">
      <c r="B16" s="180" t="s">
        <v>77</v>
      </c>
      <c r="C16" s="180"/>
      <c r="D16" s="180"/>
      <c r="E16" s="180"/>
      <c r="F16" s="180"/>
      <c r="G16" s="180"/>
      <c r="H16" s="180"/>
      <c r="I16" s="180"/>
      <c r="J16" s="180"/>
      <c r="K16" s="180"/>
      <c r="L16" s="180"/>
    </row>
    <row r="17" spans="2:12" s="17" customFormat="1" ht="36.75" customHeight="1" x14ac:dyDescent="0.25">
      <c r="B17" s="180" t="s">
        <v>524</v>
      </c>
      <c r="C17" s="180"/>
      <c r="D17" s="180"/>
      <c r="E17" s="180"/>
      <c r="F17" s="180"/>
      <c r="G17" s="180"/>
      <c r="H17" s="180"/>
      <c r="I17" s="180"/>
      <c r="J17" s="180"/>
      <c r="K17" s="180"/>
      <c r="L17" s="180"/>
    </row>
  </sheetData>
  <sheetProtection algorithmName="SHA-512" hashValue="Qwuv/NBi73hmAOnmlB0/WgkBxKeETkVvL+hUt8oD6icoX5huD3p2h6lhPQ+oSFHxoVBj7eI3yO1ZaumgwvhPvw==" saltValue="rhkDNv1TtG91GeRKWkXXBw==" spinCount="100000" sheet="1"/>
  <mergeCells count="15">
    <mergeCell ref="B17:L17"/>
    <mergeCell ref="B16:L16"/>
    <mergeCell ref="B10:L10"/>
    <mergeCell ref="A1:F1"/>
    <mergeCell ref="A2:L2"/>
    <mergeCell ref="A3:L5"/>
    <mergeCell ref="A6:L6"/>
    <mergeCell ref="B8:L8"/>
    <mergeCell ref="B9:L9"/>
    <mergeCell ref="B7:L7"/>
    <mergeCell ref="B11:L11"/>
    <mergeCell ref="B13:L13"/>
    <mergeCell ref="B14:L14"/>
    <mergeCell ref="B15:L15"/>
    <mergeCell ref="B12:L12"/>
  </mergeCells>
  <pageMargins left="0.7" right="0.7" top="0.75" bottom="0.75" header="0.3" footer="0.3"/>
  <pageSetup scale="71" orientation="portrait" r:id="rId1"/>
  <headerFooter>
    <oddFooter>&amp;CCurriculum for Agricultural Science Education © 2019 FSS – Guidelines for Purchasing – 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showGridLines="0" view="pageLayout" zoomScaleNormal="100" workbookViewId="0">
      <selection activeCell="A2" sqref="A2:J2"/>
    </sheetView>
  </sheetViews>
  <sheetFormatPr defaultColWidth="9.109375" defaultRowHeight="14.4" x14ac:dyDescent="0.3"/>
  <cols>
    <col min="1" max="1" width="7.6640625" style="104" customWidth="1"/>
    <col min="2" max="9" width="9.109375" style="104"/>
    <col min="10" max="10" width="10.6640625" style="104" customWidth="1"/>
    <col min="11" max="16384" width="9.109375" style="104"/>
  </cols>
  <sheetData>
    <row r="1" spans="1:10" ht="65.25" customHeight="1" x14ac:dyDescent="0.3">
      <c r="A1" s="191"/>
      <c r="B1" s="191"/>
      <c r="C1" s="191"/>
      <c r="D1" s="191"/>
      <c r="E1" s="191"/>
      <c r="F1" s="191"/>
      <c r="G1" s="191"/>
      <c r="H1" s="191"/>
      <c r="I1" s="191"/>
      <c r="J1" s="191"/>
    </row>
    <row r="2" spans="1:10" ht="20.399999999999999" x14ac:dyDescent="0.35">
      <c r="A2" s="192" t="s">
        <v>113</v>
      </c>
      <c r="B2" s="193"/>
      <c r="C2" s="193"/>
      <c r="D2" s="193"/>
      <c r="E2" s="193"/>
      <c r="F2" s="193"/>
      <c r="G2" s="193"/>
      <c r="H2" s="193"/>
      <c r="I2" s="193"/>
      <c r="J2" s="193"/>
    </row>
    <row r="3" spans="1:10" ht="12.6" customHeight="1" x14ac:dyDescent="0.3">
      <c r="A3" s="74"/>
      <c r="B3" s="74"/>
      <c r="C3" s="74"/>
      <c r="D3" s="74"/>
      <c r="E3" s="74"/>
      <c r="F3" s="74"/>
      <c r="G3" s="74"/>
      <c r="H3" s="74"/>
      <c r="I3" s="74"/>
      <c r="J3" s="74"/>
    </row>
    <row r="4" spans="1:10" ht="46.5" customHeight="1" x14ac:dyDescent="0.3">
      <c r="A4" s="189" t="s">
        <v>99</v>
      </c>
      <c r="B4" s="189"/>
      <c r="C4" s="189"/>
      <c r="D4" s="189"/>
      <c r="E4" s="189"/>
      <c r="F4" s="189"/>
      <c r="G4" s="189"/>
      <c r="H4" s="189"/>
      <c r="I4" s="189"/>
      <c r="J4" s="189"/>
    </row>
    <row r="5" spans="1:10" s="41" customFormat="1" ht="79.5" customHeight="1" x14ac:dyDescent="0.3">
      <c r="A5" s="189" t="s">
        <v>523</v>
      </c>
      <c r="B5" s="189"/>
      <c r="C5" s="189"/>
      <c r="D5" s="189"/>
      <c r="E5" s="189"/>
      <c r="F5" s="189"/>
      <c r="G5" s="189"/>
      <c r="H5" s="189"/>
      <c r="I5" s="189"/>
      <c r="J5" s="189"/>
    </row>
    <row r="6" spans="1:10" ht="46.5" customHeight="1" x14ac:dyDescent="0.3">
      <c r="A6" s="189" t="s">
        <v>408</v>
      </c>
      <c r="B6" s="189"/>
      <c r="C6" s="189"/>
      <c r="D6" s="189"/>
      <c r="E6" s="189"/>
      <c r="F6" s="189"/>
      <c r="G6" s="189"/>
      <c r="H6" s="189"/>
      <c r="I6" s="189"/>
      <c r="J6" s="189"/>
    </row>
    <row r="7" spans="1:10" ht="97.5" customHeight="1" x14ac:dyDescent="0.3">
      <c r="A7" s="189" t="s">
        <v>110</v>
      </c>
      <c r="B7" s="189"/>
      <c r="C7" s="189"/>
      <c r="D7" s="189"/>
      <c r="E7" s="189"/>
      <c r="F7" s="189"/>
      <c r="G7" s="189"/>
      <c r="H7" s="189"/>
      <c r="I7" s="189"/>
      <c r="J7" s="189"/>
    </row>
    <row r="8" spans="1:10" ht="34.5" customHeight="1" x14ac:dyDescent="0.3">
      <c r="A8" s="189" t="s">
        <v>406</v>
      </c>
      <c r="B8" s="189"/>
      <c r="C8" s="189"/>
      <c r="D8" s="189"/>
      <c r="E8" s="189"/>
      <c r="F8" s="189"/>
      <c r="G8" s="189"/>
      <c r="H8" s="189"/>
      <c r="I8" s="189"/>
      <c r="J8" s="189"/>
    </row>
    <row r="9" spans="1:10" ht="183.6" customHeight="1" x14ac:dyDescent="0.3">
      <c r="A9" s="154"/>
      <c r="B9" s="154"/>
      <c r="C9" s="154"/>
      <c r="D9" s="154"/>
      <c r="E9" s="154"/>
      <c r="F9" s="154"/>
      <c r="G9" s="154"/>
      <c r="H9" s="154"/>
      <c r="I9" s="154"/>
      <c r="J9" s="154"/>
    </row>
    <row r="10" spans="1:10" ht="17.399999999999999" customHeight="1" x14ac:dyDescent="0.3">
      <c r="A10" s="190" t="s">
        <v>100</v>
      </c>
      <c r="B10" s="190"/>
      <c r="C10" s="190"/>
      <c r="D10" s="190"/>
      <c r="E10" s="190"/>
      <c r="F10" s="190"/>
      <c r="G10" s="190"/>
      <c r="H10" s="190"/>
      <c r="I10" s="190"/>
      <c r="J10" s="190"/>
    </row>
    <row r="11" spans="1:10" ht="32.1" customHeight="1" x14ac:dyDescent="0.3">
      <c r="A11" s="189" t="s">
        <v>101</v>
      </c>
      <c r="B11" s="189"/>
      <c r="C11" s="189"/>
      <c r="D11" s="189"/>
      <c r="E11" s="189"/>
      <c r="F11" s="189"/>
      <c r="G11" s="189"/>
      <c r="H11" s="189"/>
      <c r="I11" s="189"/>
      <c r="J11" s="189"/>
    </row>
    <row r="12" spans="1:10" ht="32.4" customHeight="1" x14ac:dyDescent="0.3">
      <c r="A12" s="189" t="s">
        <v>102</v>
      </c>
      <c r="B12" s="189"/>
      <c r="C12" s="189"/>
      <c r="D12" s="189"/>
      <c r="E12" s="189"/>
      <c r="F12" s="189"/>
      <c r="G12" s="189"/>
      <c r="H12" s="189"/>
      <c r="I12" s="189"/>
      <c r="J12" s="189"/>
    </row>
    <row r="13" spans="1:10" ht="31.5" customHeight="1" x14ac:dyDescent="0.3">
      <c r="A13" s="189" t="s">
        <v>522</v>
      </c>
      <c r="B13" s="189"/>
      <c r="C13" s="189"/>
      <c r="D13" s="189"/>
      <c r="E13" s="189"/>
      <c r="F13" s="189"/>
      <c r="G13" s="189"/>
      <c r="H13" s="189"/>
      <c r="I13" s="189"/>
      <c r="J13" s="189"/>
    </row>
    <row r="14" spans="1:10" ht="31.5" customHeight="1" x14ac:dyDescent="0.3">
      <c r="A14" s="189" t="s">
        <v>103</v>
      </c>
      <c r="B14" s="189"/>
      <c r="C14" s="189"/>
      <c r="D14" s="189"/>
      <c r="E14" s="189"/>
      <c r="F14" s="189"/>
      <c r="G14" s="189"/>
      <c r="H14" s="189"/>
      <c r="I14" s="189"/>
      <c r="J14" s="189"/>
    </row>
    <row r="15" spans="1:10" ht="50.1" customHeight="1" x14ac:dyDescent="0.3">
      <c r="A15" s="189" t="s">
        <v>104</v>
      </c>
      <c r="B15" s="189"/>
      <c r="C15" s="189"/>
      <c r="D15" s="189"/>
      <c r="E15" s="189"/>
      <c r="F15" s="189"/>
      <c r="G15" s="189"/>
      <c r="H15" s="189"/>
      <c r="I15" s="189"/>
      <c r="J15" s="189"/>
    </row>
    <row r="16" spans="1:10" ht="15.6" x14ac:dyDescent="0.3">
      <c r="A16" s="194" t="s">
        <v>111</v>
      </c>
      <c r="B16" s="194"/>
      <c r="C16" s="194"/>
      <c r="D16" s="194"/>
      <c r="E16" s="194"/>
      <c r="F16" s="194"/>
      <c r="G16" s="194"/>
      <c r="H16" s="194"/>
      <c r="I16" s="194"/>
      <c r="J16" s="194"/>
    </row>
  </sheetData>
  <sheetProtection password="E009" sheet="1"/>
  <mergeCells count="14">
    <mergeCell ref="A12:J12"/>
    <mergeCell ref="A14:J14"/>
    <mergeCell ref="A13:J13"/>
    <mergeCell ref="A15:J15"/>
    <mergeCell ref="A16:J16"/>
    <mergeCell ref="A11:J11"/>
    <mergeCell ref="A8:J8"/>
    <mergeCell ref="A10:J10"/>
    <mergeCell ref="A1:J1"/>
    <mergeCell ref="A2:J2"/>
    <mergeCell ref="A4:J4"/>
    <mergeCell ref="A5:J5"/>
    <mergeCell ref="A6:J6"/>
    <mergeCell ref="A7:J7"/>
  </mergeCells>
  <hyperlinks>
    <hyperlink ref="A16:J16" r:id="rId1" display="For more information or to order accounts, visit the CASE Website."/>
  </hyperlinks>
  <pageMargins left="0.7" right="0.7" top="0.75" bottom="0.75" header="0.3" footer="0.3"/>
  <pageSetup scale="85" orientation="portrait" r:id="rId2"/>
  <headerFooter>
    <oddFooter>&amp;CCurriculum for Agricultural Science Education © 2019 FSS – CASE Online – Page &amp;P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showGridLines="0" view="pageLayout" zoomScaleNormal="100" workbookViewId="0">
      <selection activeCell="A2" sqref="A2:H2"/>
    </sheetView>
  </sheetViews>
  <sheetFormatPr defaultColWidth="8.6640625" defaultRowHeight="13.8" x14ac:dyDescent="0.25"/>
  <cols>
    <col min="1" max="1" width="15.33203125" style="159" customWidth="1"/>
    <col min="2" max="2" width="9.88671875" style="109" customWidth="1"/>
    <col min="3" max="3" width="8.44140625" style="109" customWidth="1"/>
    <col min="4" max="4" width="15.5546875" style="109" customWidth="1"/>
    <col min="5" max="5" width="28.44140625" style="109" customWidth="1"/>
    <col min="6" max="6" width="19.5546875" style="109" bestFit="1" customWidth="1"/>
    <col min="7" max="7" width="11" style="109" bestFit="1" customWidth="1"/>
    <col min="8" max="8" width="16.88671875" style="109" customWidth="1"/>
    <col min="9" max="249" width="9.109375" style="109" customWidth="1"/>
    <col min="250" max="250" width="8.33203125" style="109" customWidth="1"/>
    <col min="251" max="16384" width="8.6640625" style="109"/>
  </cols>
  <sheetData>
    <row r="1" spans="1:8" ht="93" customHeight="1" x14ac:dyDescent="0.3">
      <c r="A1" s="233"/>
      <c r="B1" s="234"/>
      <c r="C1" s="234"/>
      <c r="D1" s="234"/>
      <c r="E1" s="234"/>
      <c r="F1" s="234"/>
      <c r="G1" s="234"/>
      <c r="H1" s="234"/>
    </row>
    <row r="2" spans="1:8" ht="70.8" customHeight="1" x14ac:dyDescent="0.3">
      <c r="A2" s="235" t="s">
        <v>230</v>
      </c>
      <c r="B2" s="236"/>
      <c r="C2" s="236"/>
      <c r="D2" s="236"/>
      <c r="E2" s="236"/>
      <c r="F2" s="236"/>
      <c r="G2" s="236"/>
      <c r="H2" s="236"/>
    </row>
    <row r="3" spans="1:8" ht="15.6" x14ac:dyDescent="0.3">
      <c r="A3" s="156"/>
      <c r="B3" s="157"/>
      <c r="C3" s="157"/>
      <c r="D3" s="157"/>
      <c r="E3" s="157"/>
      <c r="F3" s="157"/>
      <c r="G3" s="157"/>
      <c r="H3" s="157"/>
    </row>
    <row r="4" spans="1:8" ht="15" customHeight="1" x14ac:dyDescent="0.25">
      <c r="A4" s="225" t="s">
        <v>37</v>
      </c>
      <c r="B4" s="226"/>
      <c r="C4" s="237"/>
      <c r="D4" s="237"/>
      <c r="E4" s="237"/>
      <c r="F4" s="237"/>
      <c r="G4" s="237"/>
      <c r="H4" s="237"/>
    </row>
    <row r="5" spans="1:8" ht="15" customHeight="1" x14ac:dyDescent="0.25">
      <c r="A5" s="225" t="s">
        <v>38</v>
      </c>
      <c r="B5" s="226"/>
      <c r="C5" s="222"/>
      <c r="D5" s="223"/>
      <c r="E5" s="223"/>
      <c r="F5" s="223"/>
      <c r="G5" s="223"/>
      <c r="H5" s="224"/>
    </row>
    <row r="6" spans="1:8" ht="15" customHeight="1" x14ac:dyDescent="0.25">
      <c r="A6" s="225" t="s">
        <v>46</v>
      </c>
      <c r="B6" s="226"/>
      <c r="C6" s="227"/>
      <c r="D6" s="227"/>
      <c r="E6" s="227"/>
      <c r="F6" s="227"/>
      <c r="G6" s="227"/>
      <c r="H6" s="227"/>
    </row>
    <row r="7" spans="1:8" ht="15" customHeight="1" x14ac:dyDescent="0.25">
      <c r="A7" s="225" t="s">
        <v>45</v>
      </c>
      <c r="B7" s="226"/>
      <c r="C7" s="222"/>
      <c r="D7" s="223"/>
      <c r="E7" s="223"/>
      <c r="F7" s="223"/>
      <c r="G7" s="223"/>
      <c r="H7" s="224"/>
    </row>
    <row r="8" spans="1:8" ht="15" customHeight="1" x14ac:dyDescent="0.25">
      <c r="A8" s="231" t="s">
        <v>229</v>
      </c>
      <c r="B8" s="232"/>
      <c r="C8" s="222"/>
      <c r="D8" s="223"/>
      <c r="E8" s="223"/>
      <c r="F8" s="223"/>
      <c r="G8" s="223"/>
      <c r="H8" s="224"/>
    </row>
    <row r="9" spans="1:8" ht="15" customHeight="1" x14ac:dyDescent="0.25">
      <c r="A9" s="228" t="s">
        <v>40</v>
      </c>
      <c r="B9" s="229"/>
      <c r="C9" s="229"/>
      <c r="D9" s="229"/>
      <c r="E9" s="229"/>
      <c r="F9" s="229"/>
      <c r="G9" s="229"/>
      <c r="H9" s="230"/>
    </row>
    <row r="10" spans="1:8" ht="14.25" customHeight="1" x14ac:dyDescent="0.25">
      <c r="A10" s="212"/>
      <c r="B10" s="213"/>
      <c r="C10" s="213"/>
      <c r="D10" s="213"/>
      <c r="E10" s="213"/>
      <c r="F10" s="213"/>
      <c r="G10" s="213"/>
      <c r="H10" s="214"/>
    </row>
    <row r="11" spans="1:8" ht="14.25" customHeight="1" x14ac:dyDescent="0.25">
      <c r="A11" s="219" t="s">
        <v>41</v>
      </c>
      <c r="B11" s="220"/>
      <c r="C11" s="220"/>
      <c r="D11" s="220"/>
      <c r="E11" s="220"/>
      <c r="F11" s="220"/>
      <c r="G11" s="220"/>
      <c r="H11" s="221"/>
    </row>
    <row r="12" spans="1:8" ht="14.25" customHeight="1" x14ac:dyDescent="0.25">
      <c r="A12" s="212"/>
      <c r="B12" s="213"/>
      <c r="C12" s="213"/>
      <c r="D12" s="213"/>
      <c r="E12" s="213"/>
      <c r="F12" s="213"/>
      <c r="G12" s="213"/>
      <c r="H12" s="214"/>
    </row>
    <row r="13" spans="1:8" ht="14.25" customHeight="1" x14ac:dyDescent="0.25">
      <c r="A13" s="219" t="s">
        <v>41</v>
      </c>
      <c r="B13" s="220"/>
      <c r="C13" s="220"/>
      <c r="D13" s="220"/>
      <c r="E13" s="220"/>
      <c r="F13" s="220"/>
      <c r="G13" s="220"/>
      <c r="H13" s="221"/>
    </row>
    <row r="14" spans="1:8" ht="15" customHeight="1" x14ac:dyDescent="0.25">
      <c r="A14" s="203"/>
      <c r="B14" s="203"/>
      <c r="C14" s="203"/>
      <c r="D14" s="203"/>
      <c r="E14" s="206"/>
      <c r="F14" s="207"/>
      <c r="G14" s="207"/>
      <c r="H14" s="208"/>
    </row>
    <row r="15" spans="1:8" ht="14.25" customHeight="1" x14ac:dyDescent="0.25">
      <c r="A15" s="205" t="s">
        <v>42</v>
      </c>
      <c r="B15" s="205"/>
      <c r="C15" s="205" t="s">
        <v>43</v>
      </c>
      <c r="D15" s="205"/>
      <c r="E15" s="205" t="s">
        <v>44</v>
      </c>
      <c r="F15" s="205"/>
      <c r="G15" s="205"/>
      <c r="H15" s="205"/>
    </row>
    <row r="16" spans="1:8" x14ac:dyDescent="0.25">
      <c r="A16" s="109"/>
      <c r="B16" s="27"/>
    </row>
    <row r="17" spans="1:8" s="28" customFormat="1" ht="38.25" customHeight="1" x14ac:dyDescent="0.3">
      <c r="A17" s="1" t="s">
        <v>7</v>
      </c>
      <c r="B17" s="1" t="s">
        <v>8</v>
      </c>
      <c r="C17" s="215" t="s">
        <v>11</v>
      </c>
      <c r="D17" s="197"/>
      <c r="E17" s="197"/>
      <c r="F17" s="64" t="s">
        <v>51</v>
      </c>
      <c r="G17" s="64" t="s">
        <v>228</v>
      </c>
      <c r="H17" s="64" t="s">
        <v>83</v>
      </c>
    </row>
    <row r="18" spans="1:8" s="28" customFormat="1" ht="27.75" customHeight="1" x14ac:dyDescent="0.25">
      <c r="A18" s="88" t="s">
        <v>227</v>
      </c>
      <c r="B18" s="114"/>
      <c r="C18" s="216" t="s">
        <v>226</v>
      </c>
      <c r="D18" s="217"/>
      <c r="E18" s="218"/>
      <c r="F18" s="87" t="s">
        <v>225</v>
      </c>
      <c r="G18" s="86">
        <v>116</v>
      </c>
      <c r="H18" s="85">
        <f>SUM(B18*G18)</f>
        <v>0</v>
      </c>
    </row>
    <row r="19" spans="1:8" ht="15" customHeight="1" x14ac:dyDescent="0.25">
      <c r="A19" s="201"/>
      <c r="B19" s="201"/>
      <c r="C19" s="201"/>
      <c r="D19" s="201"/>
    </row>
    <row r="20" spans="1:8" ht="15" customHeight="1" x14ac:dyDescent="0.3">
      <c r="A20" s="204"/>
      <c r="B20" s="204"/>
      <c r="C20" s="204"/>
      <c r="D20" s="204"/>
      <c r="E20" s="204"/>
      <c r="F20" s="204"/>
    </row>
    <row r="21" spans="1:8" ht="17.399999999999999" x14ac:dyDescent="0.3">
      <c r="A21" s="198" t="s">
        <v>27</v>
      </c>
      <c r="B21" s="199"/>
      <c r="C21" s="199"/>
      <c r="D21" s="199"/>
      <c r="E21" s="199"/>
      <c r="F21" s="199"/>
      <c r="G21" s="200"/>
      <c r="H21" s="2">
        <f>SUM(H18:H18)</f>
        <v>0</v>
      </c>
    </row>
    <row r="22" spans="1:8" ht="17.399999999999999" x14ac:dyDescent="0.3">
      <c r="A22" s="209" t="s">
        <v>407</v>
      </c>
      <c r="B22" s="210"/>
      <c r="C22" s="210"/>
      <c r="D22" s="210"/>
      <c r="E22" s="210"/>
      <c r="F22" s="210"/>
      <c r="G22" s="211"/>
      <c r="H22" s="84">
        <f>H21*-0.15</f>
        <v>0</v>
      </c>
    </row>
    <row r="23" spans="1:8" ht="17.399999999999999" x14ac:dyDescent="0.3">
      <c r="A23" s="202" t="s">
        <v>224</v>
      </c>
      <c r="B23" s="196"/>
      <c r="C23" s="196"/>
      <c r="D23" s="196"/>
      <c r="E23" s="196"/>
      <c r="F23" s="196"/>
      <c r="G23" s="197"/>
      <c r="H23" s="83">
        <f>(H21-H22)*0.08</f>
        <v>0</v>
      </c>
    </row>
    <row r="24" spans="1:8" ht="17.399999999999999" x14ac:dyDescent="0.3">
      <c r="A24" s="195" t="s">
        <v>28</v>
      </c>
      <c r="B24" s="196"/>
      <c r="C24" s="196"/>
      <c r="D24" s="196"/>
      <c r="E24" s="196"/>
      <c r="F24" s="196"/>
      <c r="G24" s="197"/>
      <c r="H24" s="3">
        <f>SUM(H21:H23)</f>
        <v>0</v>
      </c>
    </row>
    <row r="25" spans="1:8" x14ac:dyDescent="0.25">
      <c r="A25" s="109"/>
      <c r="B25" s="27"/>
    </row>
    <row r="26" spans="1:8" x14ac:dyDescent="0.25">
      <c r="A26" s="109"/>
      <c r="B26" s="27"/>
    </row>
  </sheetData>
  <sheetProtection algorithmName="SHA-512" hashValue="BCUMcIpfY/p1GQW8Rkf7sthWe6cOluCmDszd5v2TuD8PwCtuZjFTygbx/bOZhKwg+AiznVpO/YCNYG0SPYE7oA==" saltValue="V/Mz0mCEvpnHsj0vVVYJmg==" spinCount="100000" sheet="1"/>
  <mergeCells count="31">
    <mergeCell ref="A1:H1"/>
    <mergeCell ref="A2:H2"/>
    <mergeCell ref="A4:B4"/>
    <mergeCell ref="A5:B5"/>
    <mergeCell ref="C4:H4"/>
    <mergeCell ref="C8:H8"/>
    <mergeCell ref="C5:H5"/>
    <mergeCell ref="A6:B6"/>
    <mergeCell ref="A11:H11"/>
    <mergeCell ref="C6:H6"/>
    <mergeCell ref="A7:B7"/>
    <mergeCell ref="A9:H9"/>
    <mergeCell ref="C7:H7"/>
    <mergeCell ref="A8:B8"/>
    <mergeCell ref="A10:H10"/>
    <mergeCell ref="A12:H12"/>
    <mergeCell ref="C17:E17"/>
    <mergeCell ref="A15:B15"/>
    <mergeCell ref="A14:B14"/>
    <mergeCell ref="C18:E18"/>
    <mergeCell ref="A13:H13"/>
    <mergeCell ref="A24:G24"/>
    <mergeCell ref="A21:G21"/>
    <mergeCell ref="A19:D19"/>
    <mergeCell ref="A23:G23"/>
    <mergeCell ref="C14:D14"/>
    <mergeCell ref="A20:F20"/>
    <mergeCell ref="E15:H15"/>
    <mergeCell ref="E14:H14"/>
    <mergeCell ref="C15:D15"/>
    <mergeCell ref="A22:G22"/>
  </mergeCells>
  <printOptions horizontalCentered="1" verticalCentered="1"/>
  <pageMargins left="0.7" right="0.7" top="0.75" bottom="0.75" header="0.3" footer="0.3"/>
  <pageSetup scale="93" orientation="landscape" r:id="rId1"/>
  <headerFooter>
    <oddFooter>&amp;CCurriculum for Agricultural Science Education © 2019 FSS – G-W Publisher – 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
  <sheetViews>
    <sheetView showGridLines="0" view="pageLayout" zoomScaleNormal="100" workbookViewId="0">
      <selection activeCell="A2" sqref="A2:F2"/>
    </sheetView>
  </sheetViews>
  <sheetFormatPr defaultColWidth="8.6640625" defaultRowHeight="13.8" x14ac:dyDescent="0.25"/>
  <cols>
    <col min="1" max="1" width="14.109375" style="159" customWidth="1"/>
    <col min="2" max="2" width="9.5546875" style="159" customWidth="1"/>
    <col min="3" max="3" width="10.6640625" style="109" customWidth="1"/>
    <col min="4" max="4" width="34.5546875" style="109" customWidth="1"/>
    <col min="5" max="5" width="13" style="109" customWidth="1"/>
    <col min="6" max="6" width="13.109375" style="109" customWidth="1"/>
    <col min="7" max="251" width="9.109375" style="109" customWidth="1"/>
    <col min="252" max="252" width="8.33203125" style="109" customWidth="1"/>
    <col min="253" max="16384" width="8.6640625" style="109"/>
  </cols>
  <sheetData>
    <row r="1" spans="1:9" ht="94.5" customHeight="1" x14ac:dyDescent="0.3">
      <c r="A1" s="160"/>
      <c r="B1" s="160"/>
      <c r="C1" s="155"/>
      <c r="D1" s="155"/>
      <c r="E1" s="155"/>
      <c r="F1" s="155"/>
    </row>
    <row r="2" spans="1:9" ht="39.75" customHeight="1" x14ac:dyDescent="0.3">
      <c r="A2" s="240" t="s">
        <v>521</v>
      </c>
      <c r="B2" s="240"/>
      <c r="C2" s="241"/>
      <c r="D2" s="241"/>
      <c r="E2" s="241"/>
      <c r="F2" s="241"/>
    </row>
    <row r="3" spans="1:9" ht="63" customHeight="1" x14ac:dyDescent="0.3">
      <c r="A3" s="242" t="s">
        <v>48</v>
      </c>
      <c r="B3" s="242"/>
      <c r="C3" s="241"/>
      <c r="D3" s="241"/>
      <c r="E3" s="241"/>
      <c r="F3" s="241"/>
    </row>
    <row r="4" spans="1:9" s="20" customFormat="1" ht="39" customHeight="1" x14ac:dyDescent="0.25">
      <c r="A4" s="10" t="s">
        <v>7</v>
      </c>
      <c r="B4" s="10" t="s">
        <v>8</v>
      </c>
      <c r="C4" s="1" t="s">
        <v>9</v>
      </c>
      <c r="D4" s="1" t="s">
        <v>11</v>
      </c>
      <c r="E4" s="1" t="s">
        <v>81</v>
      </c>
      <c r="F4" s="1" t="s">
        <v>83</v>
      </c>
    </row>
    <row r="5" spans="1:9" s="20" customFormat="1" x14ac:dyDescent="0.25">
      <c r="A5" s="105">
        <v>10</v>
      </c>
      <c r="B5" s="117"/>
      <c r="C5" s="11" t="s">
        <v>88</v>
      </c>
      <c r="D5" s="7" t="s">
        <v>89</v>
      </c>
      <c r="E5" s="12">
        <v>329</v>
      </c>
      <c r="F5" s="40">
        <f t="shared" ref="F5:F12" si="0">SUM(B5*E5)</f>
        <v>0</v>
      </c>
    </row>
    <row r="6" spans="1:9" s="20" customFormat="1" ht="14.4" x14ac:dyDescent="0.3">
      <c r="A6" s="105">
        <v>10</v>
      </c>
      <c r="B6" s="117"/>
      <c r="C6" s="11" t="s">
        <v>54</v>
      </c>
      <c r="D6" s="7" t="s">
        <v>32</v>
      </c>
      <c r="E6" s="12">
        <v>29</v>
      </c>
      <c r="F6" s="40">
        <f t="shared" si="0"/>
        <v>0</v>
      </c>
      <c r="I6" s="104"/>
    </row>
    <row r="7" spans="1:9" s="20" customFormat="1" ht="14.4" x14ac:dyDescent="0.3">
      <c r="A7" s="105">
        <v>10</v>
      </c>
      <c r="B7" s="117"/>
      <c r="C7" s="11" t="s">
        <v>152</v>
      </c>
      <c r="D7" s="7" t="s">
        <v>153</v>
      </c>
      <c r="E7" s="12">
        <v>99</v>
      </c>
      <c r="F7" s="40">
        <f t="shared" si="0"/>
        <v>0</v>
      </c>
      <c r="I7" s="104"/>
    </row>
    <row r="8" spans="1:9" s="20" customFormat="1" ht="14.4" x14ac:dyDescent="0.3">
      <c r="A8" s="105">
        <v>1</v>
      </c>
      <c r="B8" s="117"/>
      <c r="C8" s="11" t="s">
        <v>520</v>
      </c>
      <c r="D8" s="7" t="s">
        <v>519</v>
      </c>
      <c r="E8" s="12">
        <v>18</v>
      </c>
      <c r="F8" s="40">
        <f t="shared" si="0"/>
        <v>0</v>
      </c>
      <c r="I8" s="104"/>
    </row>
    <row r="9" spans="1:9" s="20" customFormat="1" ht="14.4" x14ac:dyDescent="0.3">
      <c r="A9" s="105">
        <v>1</v>
      </c>
      <c r="B9" s="117"/>
      <c r="C9" s="11" t="s">
        <v>241</v>
      </c>
      <c r="D9" s="7" t="s">
        <v>242</v>
      </c>
      <c r="E9" s="12">
        <v>29</v>
      </c>
      <c r="F9" s="40">
        <f t="shared" si="0"/>
        <v>0</v>
      </c>
      <c r="I9" s="104"/>
    </row>
    <row r="10" spans="1:9" s="20" customFormat="1" ht="14.4" x14ac:dyDescent="0.3">
      <c r="A10" s="9">
        <v>10</v>
      </c>
      <c r="B10" s="72"/>
      <c r="C10" s="42" t="s">
        <v>55</v>
      </c>
      <c r="D10" s="43" t="s">
        <v>56</v>
      </c>
      <c r="E10" s="12">
        <v>5</v>
      </c>
      <c r="F10" s="40">
        <f t="shared" si="0"/>
        <v>0</v>
      </c>
      <c r="I10" s="104"/>
    </row>
    <row r="11" spans="1:9" s="20" customFormat="1" ht="14.4" x14ac:dyDescent="0.3">
      <c r="A11" s="9" t="s">
        <v>80</v>
      </c>
      <c r="B11" s="72"/>
      <c r="C11" s="42" t="s">
        <v>97</v>
      </c>
      <c r="D11" s="43" t="s">
        <v>98</v>
      </c>
      <c r="E11" s="12">
        <v>79</v>
      </c>
      <c r="F11" s="40">
        <f t="shared" si="0"/>
        <v>0</v>
      </c>
      <c r="I11" s="104"/>
    </row>
    <row r="12" spans="1:9" ht="14.4" x14ac:dyDescent="0.3">
      <c r="A12" s="5" t="s">
        <v>80</v>
      </c>
      <c r="B12" s="119"/>
      <c r="C12" s="73" t="s">
        <v>231</v>
      </c>
      <c r="D12" s="6" t="s">
        <v>96</v>
      </c>
      <c r="E12" s="12">
        <v>129</v>
      </c>
      <c r="F12" s="40">
        <f t="shared" si="0"/>
        <v>0</v>
      </c>
      <c r="I12" s="104"/>
    </row>
    <row r="13" spans="1:9" ht="14.4" x14ac:dyDescent="0.3">
      <c r="A13" s="158"/>
      <c r="B13" s="158"/>
      <c r="C13" s="158"/>
      <c r="D13" s="35"/>
      <c r="E13" s="36"/>
      <c r="I13" s="104"/>
    </row>
    <row r="14" spans="1:9" ht="16.8" x14ac:dyDescent="0.3">
      <c r="A14" s="244" t="s">
        <v>17</v>
      </c>
      <c r="B14" s="245"/>
      <c r="C14" s="245"/>
      <c r="D14" s="245"/>
      <c r="E14" s="246"/>
      <c r="F14" s="38">
        <f>SUM(F5:F12)</f>
        <v>0</v>
      </c>
    </row>
    <row r="15" spans="1:9" ht="17.399999999999999" x14ac:dyDescent="0.3">
      <c r="A15" s="198" t="s">
        <v>84</v>
      </c>
      <c r="B15" s="247"/>
      <c r="C15" s="247"/>
      <c r="D15" s="247"/>
      <c r="E15" s="248"/>
      <c r="F15" s="39">
        <f>(F14*0.03)</f>
        <v>0</v>
      </c>
    </row>
    <row r="16" spans="1:9" ht="17.399999999999999" x14ac:dyDescent="0.3">
      <c r="A16" s="249" t="s">
        <v>224</v>
      </c>
      <c r="B16" s="250"/>
      <c r="C16" s="250"/>
      <c r="D16" s="250"/>
      <c r="E16" s="251"/>
      <c r="F16" s="37">
        <f>F14*0.02</f>
        <v>0</v>
      </c>
    </row>
    <row r="17" spans="1:6" ht="17.399999999999999" x14ac:dyDescent="0.3">
      <c r="A17" s="198" t="s">
        <v>28</v>
      </c>
      <c r="B17" s="250"/>
      <c r="C17" s="250"/>
      <c r="D17" s="250"/>
      <c r="E17" s="251"/>
      <c r="F17" s="37">
        <f>F14-F15+F16</f>
        <v>0</v>
      </c>
    </row>
    <row r="18" spans="1:6" x14ac:dyDescent="0.25">
      <c r="A18" s="109"/>
      <c r="B18" s="109"/>
    </row>
    <row r="19" spans="1:6" ht="65.25" customHeight="1" x14ac:dyDescent="0.3">
      <c r="A19" s="240" t="s">
        <v>90</v>
      </c>
      <c r="B19" s="240"/>
      <c r="C19" s="243"/>
      <c r="D19" s="243"/>
      <c r="E19" s="243"/>
      <c r="F19" s="243"/>
    </row>
    <row r="20" spans="1:6" ht="17.399999999999999" x14ac:dyDescent="0.3">
      <c r="A20" s="238" t="s">
        <v>86</v>
      </c>
      <c r="B20" s="239"/>
      <c r="C20" s="239"/>
      <c r="D20" s="239"/>
      <c r="E20" s="239"/>
      <c r="F20" s="239"/>
    </row>
    <row r="21" spans="1:6" x14ac:dyDescent="0.25">
      <c r="A21" s="109"/>
      <c r="B21" s="109"/>
    </row>
    <row r="22" spans="1:6" x14ac:dyDescent="0.25">
      <c r="A22" s="109"/>
      <c r="B22" s="109"/>
    </row>
    <row r="23" spans="1:6" x14ac:dyDescent="0.25">
      <c r="A23" s="109"/>
      <c r="B23" s="109"/>
    </row>
  </sheetData>
  <sheetProtection algorithmName="SHA-512" hashValue="gFVq5qJk+ZFRyqELSVGeJ6NZ47FACj/vznBQ9/1ViEvo4saQoomdGcTOK6GSRs572Ce4724euGvmB75tOtXlIg==" saltValue="makCfMe5p8kErdMEo23XNg==" spinCount="100000" sheet="1"/>
  <mergeCells count="8">
    <mergeCell ref="A20:F20"/>
    <mergeCell ref="A2:F2"/>
    <mergeCell ref="A3:F3"/>
    <mergeCell ref="A19:F19"/>
    <mergeCell ref="A14:E14"/>
    <mergeCell ref="A15:E15"/>
    <mergeCell ref="A16:E16"/>
    <mergeCell ref="A17:E17"/>
  </mergeCells>
  <hyperlinks>
    <hyperlink ref="A20" r:id="rId1" display="CASE Store"/>
    <hyperlink ref="A20:F20" r:id="rId2" display="CASE Store."/>
  </hyperlinks>
  <printOptions horizontalCentered="1" verticalCentered="1"/>
  <pageMargins left="0.7" right="0.7" top="0.5" bottom="0.75" header="0.3" footer="0.55000000000000004"/>
  <pageSetup scale="95" fitToHeight="0" orientation="portrait" r:id="rId3"/>
  <headerFooter>
    <oddFooter>&amp;CCurriculum for Agricultural Science Education © 2019 FSS – Vernier – Page &amp;P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4"/>
  <sheetViews>
    <sheetView showGridLines="0" view="pageLayout" zoomScaleNormal="80" workbookViewId="0">
      <selection activeCell="A4" sqref="A4:G4"/>
    </sheetView>
  </sheetViews>
  <sheetFormatPr defaultColWidth="8.6640625" defaultRowHeight="13.8" x14ac:dyDescent="0.25"/>
  <cols>
    <col min="1" max="1" width="16" style="22" customWidth="1"/>
    <col min="2" max="2" width="9.88671875" style="16" customWidth="1"/>
    <col min="3" max="3" width="13.6640625" style="16" customWidth="1"/>
    <col min="4" max="4" width="7.88671875" style="16" customWidth="1"/>
    <col min="5" max="5" width="54.6640625" style="16" customWidth="1"/>
    <col min="6" max="6" width="15.44140625" style="16" customWidth="1"/>
    <col min="7" max="7" width="15.5546875" style="16" customWidth="1"/>
    <col min="8" max="10" width="9.109375" style="16" hidden="1" customWidth="1"/>
    <col min="11" max="253" width="9.109375" style="16" customWidth="1"/>
    <col min="254" max="254" width="8.33203125" style="16" customWidth="1"/>
    <col min="255" max="16384" width="8.6640625" style="16"/>
  </cols>
  <sheetData>
    <row r="1" spans="1:10" ht="86.25" customHeight="1" x14ac:dyDescent="0.25">
      <c r="A1" s="289"/>
      <c r="B1" s="289"/>
      <c r="C1" s="289"/>
      <c r="D1" s="289"/>
      <c r="E1" s="289"/>
      <c r="F1" s="289"/>
      <c r="G1" s="289"/>
    </row>
    <row r="2" spans="1:10" ht="54.75" customHeight="1" x14ac:dyDescent="0.45">
      <c r="A2" s="295" t="s">
        <v>416</v>
      </c>
      <c r="B2" s="295"/>
      <c r="C2" s="295"/>
      <c r="D2" s="295"/>
      <c r="E2" s="295"/>
      <c r="F2" s="295"/>
      <c r="G2" s="295"/>
    </row>
    <row r="3" spans="1:10" ht="27" customHeight="1" x14ac:dyDescent="0.45">
      <c r="A3" s="295" t="s">
        <v>415</v>
      </c>
      <c r="B3" s="295"/>
      <c r="C3" s="295"/>
      <c r="D3" s="295"/>
      <c r="E3" s="295"/>
      <c r="F3" s="295"/>
      <c r="G3" s="295"/>
    </row>
    <row r="4" spans="1:10" ht="25.5" customHeight="1" x14ac:dyDescent="0.45">
      <c r="A4" s="274" t="s">
        <v>525</v>
      </c>
      <c r="B4" s="274"/>
      <c r="C4" s="274"/>
      <c r="D4" s="274"/>
      <c r="E4" s="274"/>
      <c r="F4" s="274"/>
      <c r="G4" s="274"/>
    </row>
    <row r="5" spans="1:10" ht="25.5" customHeight="1" x14ac:dyDescent="0.45">
      <c r="A5" s="274" t="s">
        <v>112</v>
      </c>
      <c r="B5" s="274"/>
      <c r="C5" s="274"/>
      <c r="D5" s="274"/>
      <c r="E5" s="274"/>
      <c r="F5" s="274"/>
      <c r="G5" s="274"/>
    </row>
    <row r="6" spans="1:10" ht="57" customHeight="1" x14ac:dyDescent="0.45">
      <c r="A6" s="274" t="s">
        <v>109</v>
      </c>
      <c r="B6" s="274"/>
      <c r="C6" s="274"/>
      <c r="D6" s="274"/>
      <c r="E6" s="274"/>
      <c r="F6" s="274"/>
      <c r="G6" s="274"/>
    </row>
    <row r="7" spans="1:10" ht="30.75" customHeight="1" x14ac:dyDescent="0.4">
      <c r="A7" s="296" t="s">
        <v>49</v>
      </c>
      <c r="B7" s="297"/>
      <c r="C7" s="297"/>
      <c r="D7" s="297"/>
      <c r="E7" s="297"/>
      <c r="F7" s="298"/>
      <c r="G7" s="18"/>
    </row>
    <row r="8" spans="1:10" ht="15" customHeight="1" x14ac:dyDescent="0.4">
      <c r="A8" s="225" t="s">
        <v>37</v>
      </c>
      <c r="B8" s="226"/>
      <c r="C8" s="276"/>
      <c r="D8" s="277"/>
      <c r="E8" s="277"/>
      <c r="F8" s="277"/>
      <c r="G8" s="18"/>
    </row>
    <row r="9" spans="1:10" ht="15" customHeight="1" x14ac:dyDescent="0.4">
      <c r="A9" s="225" t="s">
        <v>38</v>
      </c>
      <c r="B9" s="226"/>
      <c r="C9" s="276"/>
      <c r="D9" s="277"/>
      <c r="E9" s="277"/>
      <c r="F9" s="277"/>
      <c r="G9" s="18"/>
    </row>
    <row r="10" spans="1:10" ht="15" customHeight="1" x14ac:dyDescent="0.4">
      <c r="A10" s="225" t="s">
        <v>46</v>
      </c>
      <c r="B10" s="226"/>
      <c r="C10" s="278"/>
      <c r="D10" s="279"/>
      <c r="E10" s="279"/>
      <c r="F10" s="279"/>
      <c r="G10" s="18"/>
      <c r="J10" s="34"/>
    </row>
    <row r="11" spans="1:10" ht="15" customHeight="1" x14ac:dyDescent="0.4">
      <c r="A11" s="225" t="s">
        <v>45</v>
      </c>
      <c r="B11" s="226"/>
      <c r="C11" s="276"/>
      <c r="D11" s="277"/>
      <c r="E11" s="277"/>
      <c r="F11" s="277"/>
      <c r="G11" s="18"/>
    </row>
    <row r="12" spans="1:10" ht="15" customHeight="1" x14ac:dyDescent="0.4">
      <c r="A12" s="280" t="s">
        <v>39</v>
      </c>
      <c r="B12" s="281"/>
      <c r="C12" s="281"/>
      <c r="D12" s="282"/>
      <c r="E12" s="280" t="s">
        <v>40</v>
      </c>
      <c r="F12" s="283"/>
      <c r="G12" s="18"/>
    </row>
    <row r="13" spans="1:10" ht="15" customHeight="1" x14ac:dyDescent="0.4">
      <c r="A13" s="268"/>
      <c r="B13" s="269"/>
      <c r="C13" s="269"/>
      <c r="D13" s="270"/>
      <c r="E13" s="271"/>
      <c r="F13" s="270"/>
      <c r="G13" s="18"/>
    </row>
    <row r="14" spans="1:10" ht="15" customHeight="1" x14ac:dyDescent="0.4">
      <c r="A14" s="266" t="s">
        <v>47</v>
      </c>
      <c r="B14" s="288"/>
      <c r="C14" s="288"/>
      <c r="D14" s="287"/>
      <c r="E14" s="266" t="s">
        <v>41</v>
      </c>
      <c r="F14" s="267"/>
      <c r="G14" s="18"/>
    </row>
    <row r="15" spans="1:10" ht="15" customHeight="1" x14ac:dyDescent="0.4">
      <c r="A15" s="268"/>
      <c r="B15" s="269"/>
      <c r="C15" s="269"/>
      <c r="D15" s="270"/>
      <c r="E15" s="271"/>
      <c r="F15" s="270"/>
      <c r="G15" s="18"/>
    </row>
    <row r="16" spans="1:10" ht="15" customHeight="1" x14ac:dyDescent="0.4">
      <c r="A16" s="266" t="s">
        <v>41</v>
      </c>
      <c r="B16" s="288"/>
      <c r="C16" s="288"/>
      <c r="D16" s="287"/>
      <c r="E16" s="266" t="s">
        <v>41</v>
      </c>
      <c r="F16" s="267"/>
      <c r="G16" s="18"/>
    </row>
    <row r="17" spans="1:10" ht="15" customHeight="1" x14ac:dyDescent="0.4">
      <c r="A17" s="268"/>
      <c r="B17" s="269"/>
      <c r="C17" s="269"/>
      <c r="D17" s="270"/>
      <c r="E17" s="271"/>
      <c r="F17" s="270"/>
      <c r="G17" s="18"/>
    </row>
    <row r="18" spans="1:10" ht="15" customHeight="1" x14ac:dyDescent="0.4">
      <c r="A18" s="266" t="s">
        <v>42</v>
      </c>
      <c r="B18" s="288"/>
      <c r="C18" s="288"/>
      <c r="D18" s="287"/>
      <c r="E18" s="266" t="s">
        <v>42</v>
      </c>
      <c r="F18" s="267"/>
      <c r="G18" s="18"/>
    </row>
    <row r="19" spans="1:10" ht="15" customHeight="1" x14ac:dyDescent="0.4">
      <c r="A19" s="276"/>
      <c r="B19" s="292"/>
      <c r="C19" s="293"/>
      <c r="D19" s="294"/>
      <c r="E19" s="32"/>
      <c r="F19" s="33"/>
      <c r="G19" s="18"/>
    </row>
    <row r="20" spans="1:10" ht="15" customHeight="1" x14ac:dyDescent="0.4">
      <c r="A20" s="272" t="s">
        <v>43</v>
      </c>
      <c r="B20" s="273"/>
      <c r="C20" s="266" t="s">
        <v>44</v>
      </c>
      <c r="D20" s="287"/>
      <c r="E20" s="31" t="s">
        <v>43</v>
      </c>
      <c r="F20" s="31" t="s">
        <v>44</v>
      </c>
      <c r="G20" s="18"/>
    </row>
    <row r="21" spans="1:10" ht="15" customHeight="1" x14ac:dyDescent="0.4">
      <c r="A21" s="26"/>
      <c r="B21" s="44"/>
      <c r="C21" s="26"/>
      <c r="D21" s="44"/>
      <c r="E21" s="26"/>
      <c r="F21" s="26"/>
      <c r="G21" s="18"/>
    </row>
    <row r="22" spans="1:10" ht="30" x14ac:dyDescent="0.5">
      <c r="A22" s="290" t="s">
        <v>6</v>
      </c>
      <c r="B22" s="290"/>
      <c r="C22" s="290"/>
      <c r="D22" s="290"/>
      <c r="E22" s="290"/>
      <c r="F22" s="290"/>
      <c r="G22" s="291"/>
    </row>
    <row r="23" spans="1:10" ht="31.5" customHeight="1" x14ac:dyDescent="0.25">
      <c r="A23" s="10" t="s">
        <v>7</v>
      </c>
      <c r="B23" s="1" t="s">
        <v>8</v>
      </c>
      <c r="C23" s="1" t="s">
        <v>9</v>
      </c>
      <c r="D23" s="1" t="s">
        <v>10</v>
      </c>
      <c r="E23" s="1" t="s">
        <v>11</v>
      </c>
      <c r="F23" s="1" t="s">
        <v>12</v>
      </c>
      <c r="G23" s="1" t="s">
        <v>13</v>
      </c>
    </row>
    <row r="24" spans="1:10" s="30" customFormat="1" x14ac:dyDescent="0.25">
      <c r="A24" s="169">
        <v>5</v>
      </c>
      <c r="B24" s="62"/>
      <c r="C24" s="178" t="str">
        <f>HYPERLINK(I24,J24)</f>
        <v>470019-542</v>
      </c>
      <c r="D24" s="58" t="s">
        <v>14</v>
      </c>
      <c r="E24" s="56" t="s">
        <v>148</v>
      </c>
      <c r="F24" s="167">
        <v>13.5</v>
      </c>
      <c r="G24" s="46">
        <f t="shared" ref="G24:G45" si="0">B24*F24</f>
        <v>0</v>
      </c>
      <c r="H24" s="30" t="s">
        <v>461</v>
      </c>
      <c r="I24" s="30" t="s">
        <v>462</v>
      </c>
      <c r="J24" s="141" t="s">
        <v>419</v>
      </c>
    </row>
    <row r="25" spans="1:10" s="20" customFormat="1" ht="14.25" customHeight="1" x14ac:dyDescent="0.25">
      <c r="A25" s="169">
        <v>5</v>
      </c>
      <c r="B25" s="62"/>
      <c r="C25" s="178" t="str">
        <f t="shared" ref="C25:C45" si="1">HYPERLINK(I25,J25)</f>
        <v>470148-792</v>
      </c>
      <c r="D25" s="163" t="s">
        <v>14</v>
      </c>
      <c r="E25" s="76" t="s">
        <v>105</v>
      </c>
      <c r="F25" s="167">
        <v>25.95</v>
      </c>
      <c r="G25" s="46">
        <f t="shared" si="0"/>
        <v>0</v>
      </c>
      <c r="H25" s="30" t="s">
        <v>461</v>
      </c>
      <c r="I25" s="30" t="s">
        <v>463</v>
      </c>
      <c r="J25" s="144" t="s">
        <v>409</v>
      </c>
    </row>
    <row r="26" spans="1:10" s="20" customFormat="1" ht="15" customHeight="1" x14ac:dyDescent="0.25">
      <c r="A26" s="78">
        <v>5</v>
      </c>
      <c r="B26" s="53"/>
      <c r="C26" s="178" t="str">
        <f t="shared" si="1"/>
        <v>470144-892</v>
      </c>
      <c r="D26" s="163" t="s">
        <v>14</v>
      </c>
      <c r="E26" s="76" t="s">
        <v>106</v>
      </c>
      <c r="F26" s="167">
        <v>17.45</v>
      </c>
      <c r="G26" s="79">
        <f t="shared" si="0"/>
        <v>0</v>
      </c>
      <c r="H26" s="30" t="s">
        <v>461</v>
      </c>
      <c r="I26" s="30" t="s">
        <v>464</v>
      </c>
      <c r="J26" s="145" t="s">
        <v>420</v>
      </c>
    </row>
    <row r="27" spans="1:10" s="20" customFormat="1" x14ac:dyDescent="0.25">
      <c r="A27" s="169">
        <v>5</v>
      </c>
      <c r="B27" s="62"/>
      <c r="C27" s="178" t="str">
        <f t="shared" si="1"/>
        <v>470003-234</v>
      </c>
      <c r="D27" s="57" t="s">
        <v>14</v>
      </c>
      <c r="E27" s="56" t="s">
        <v>126</v>
      </c>
      <c r="F27" s="167">
        <v>369.95</v>
      </c>
      <c r="G27" s="46">
        <f t="shared" si="0"/>
        <v>0</v>
      </c>
      <c r="H27" s="30" t="s">
        <v>461</v>
      </c>
      <c r="I27" s="30" t="s">
        <v>465</v>
      </c>
      <c r="J27" s="141" t="s">
        <v>421</v>
      </c>
    </row>
    <row r="28" spans="1:10" s="20" customFormat="1" x14ac:dyDescent="0.25">
      <c r="A28" s="169">
        <v>5</v>
      </c>
      <c r="B28" s="62"/>
      <c r="C28" s="178" t="str">
        <f t="shared" si="1"/>
        <v>470015-810</v>
      </c>
      <c r="D28" s="57" t="s">
        <v>14</v>
      </c>
      <c r="E28" s="56" t="s">
        <v>91</v>
      </c>
      <c r="F28" s="167">
        <v>519.95000000000005</v>
      </c>
      <c r="G28" s="46">
        <f t="shared" si="0"/>
        <v>0</v>
      </c>
      <c r="H28" s="30" t="s">
        <v>461</v>
      </c>
      <c r="I28" s="30" t="s">
        <v>466</v>
      </c>
      <c r="J28" s="142" t="s">
        <v>424</v>
      </c>
    </row>
    <row r="29" spans="1:10" s="20" customFormat="1" x14ac:dyDescent="0.25">
      <c r="A29" s="170">
        <v>1</v>
      </c>
      <c r="B29" s="62"/>
      <c r="C29" s="178" t="str">
        <f t="shared" si="1"/>
        <v>470020-304</v>
      </c>
      <c r="D29" s="57" t="s">
        <v>14</v>
      </c>
      <c r="E29" s="47" t="s">
        <v>59</v>
      </c>
      <c r="F29" s="167">
        <v>850</v>
      </c>
      <c r="G29" s="46">
        <f t="shared" si="0"/>
        <v>0</v>
      </c>
      <c r="H29" s="30" t="s">
        <v>461</v>
      </c>
      <c r="I29" s="30" t="s">
        <v>467</v>
      </c>
      <c r="J29" s="141" t="s">
        <v>425</v>
      </c>
    </row>
    <row r="30" spans="1:10" s="20" customFormat="1" ht="14.25" customHeight="1" x14ac:dyDescent="0.25">
      <c r="A30" s="169">
        <v>10</v>
      </c>
      <c r="B30" s="62"/>
      <c r="C30" s="178" t="s">
        <v>536</v>
      </c>
      <c r="D30" s="58" t="s">
        <v>14</v>
      </c>
      <c r="E30" s="56" t="s">
        <v>147</v>
      </c>
      <c r="F30" s="168">
        <v>10.68</v>
      </c>
      <c r="G30" s="46">
        <f t="shared" si="0"/>
        <v>0</v>
      </c>
      <c r="H30" s="30" t="s">
        <v>461</v>
      </c>
      <c r="I30" s="30" t="s">
        <v>468</v>
      </c>
      <c r="J30" s="144" t="s">
        <v>426</v>
      </c>
    </row>
    <row r="31" spans="1:10" s="20" customFormat="1" ht="14.25" customHeight="1" x14ac:dyDescent="0.25">
      <c r="A31" s="169">
        <v>20</v>
      </c>
      <c r="B31" s="116"/>
      <c r="C31" s="179" t="s">
        <v>540</v>
      </c>
      <c r="D31" s="170" t="s">
        <v>14</v>
      </c>
      <c r="E31" s="172" t="s">
        <v>539</v>
      </c>
      <c r="F31" s="167">
        <v>19.940000000000001</v>
      </c>
      <c r="G31" s="112">
        <f t="shared" si="0"/>
        <v>0</v>
      </c>
      <c r="H31" s="30"/>
      <c r="I31" s="30"/>
      <c r="J31" s="144"/>
    </row>
    <row r="32" spans="1:10" s="20" customFormat="1" ht="15" customHeight="1" x14ac:dyDescent="0.25">
      <c r="A32" s="170">
        <v>10</v>
      </c>
      <c r="B32" s="62"/>
      <c r="C32" s="178" t="str">
        <f t="shared" si="1"/>
        <v>10141-344</v>
      </c>
      <c r="D32" s="58" t="s">
        <v>14</v>
      </c>
      <c r="E32" s="47" t="s">
        <v>115</v>
      </c>
      <c r="F32" s="167">
        <v>28.08</v>
      </c>
      <c r="G32" s="46">
        <f t="shared" si="0"/>
        <v>0</v>
      </c>
      <c r="H32" s="30" t="s">
        <v>461</v>
      </c>
      <c r="I32" s="30" t="s">
        <v>469</v>
      </c>
      <c r="J32" s="144" t="s">
        <v>410</v>
      </c>
    </row>
    <row r="33" spans="1:10" ht="15" customHeight="1" x14ac:dyDescent="0.25">
      <c r="A33" s="170">
        <v>10</v>
      </c>
      <c r="B33" s="62"/>
      <c r="C33" s="178" t="str">
        <f t="shared" si="1"/>
        <v>10141-342</v>
      </c>
      <c r="D33" s="58" t="s">
        <v>14</v>
      </c>
      <c r="E33" s="47" t="s">
        <v>114</v>
      </c>
      <c r="F33" s="167">
        <v>28.08</v>
      </c>
      <c r="G33" s="46">
        <f t="shared" si="0"/>
        <v>0</v>
      </c>
      <c r="H33" s="30" t="s">
        <v>461</v>
      </c>
      <c r="I33" s="30" t="s">
        <v>470</v>
      </c>
      <c r="J33" s="144" t="s">
        <v>411</v>
      </c>
    </row>
    <row r="34" spans="1:10" ht="15" customHeight="1" x14ac:dyDescent="0.25">
      <c r="A34" s="169">
        <v>5</v>
      </c>
      <c r="B34" s="62"/>
      <c r="C34" s="178" t="str">
        <f t="shared" si="1"/>
        <v>470014-518</v>
      </c>
      <c r="D34" s="57" t="s">
        <v>14</v>
      </c>
      <c r="E34" s="56" t="s">
        <v>16</v>
      </c>
      <c r="F34" s="167">
        <v>475</v>
      </c>
      <c r="G34" s="46">
        <f t="shared" si="0"/>
        <v>0</v>
      </c>
      <c r="H34" s="30" t="s">
        <v>461</v>
      </c>
      <c r="I34" s="30" t="s">
        <v>471</v>
      </c>
      <c r="J34" s="143" t="s">
        <v>427</v>
      </c>
    </row>
    <row r="35" spans="1:10" x14ac:dyDescent="0.25">
      <c r="A35" s="169">
        <v>5</v>
      </c>
      <c r="B35" s="62"/>
      <c r="C35" s="178" t="str">
        <f t="shared" si="1"/>
        <v>470019-978</v>
      </c>
      <c r="D35" s="58" t="s">
        <v>14</v>
      </c>
      <c r="E35" s="56" t="s">
        <v>143</v>
      </c>
      <c r="F35" s="167">
        <v>39</v>
      </c>
      <c r="G35" s="46">
        <f t="shared" si="0"/>
        <v>0</v>
      </c>
      <c r="H35" s="30" t="s">
        <v>461</v>
      </c>
      <c r="I35" s="30" t="s">
        <v>472</v>
      </c>
      <c r="J35" s="141" t="s">
        <v>428</v>
      </c>
    </row>
    <row r="36" spans="1:10" x14ac:dyDescent="0.25">
      <c r="A36" s="169">
        <v>10</v>
      </c>
      <c r="B36" s="62"/>
      <c r="C36" s="178" t="str">
        <f t="shared" si="1"/>
        <v>470148-876</v>
      </c>
      <c r="D36" s="57" t="s">
        <v>14</v>
      </c>
      <c r="E36" s="56" t="s">
        <v>60</v>
      </c>
      <c r="F36" s="167">
        <v>16.5</v>
      </c>
      <c r="G36" s="46">
        <f t="shared" si="0"/>
        <v>0</v>
      </c>
      <c r="H36" s="30" t="s">
        <v>461</v>
      </c>
      <c r="I36" s="30" t="s">
        <v>473</v>
      </c>
      <c r="J36" s="141" t="s">
        <v>429</v>
      </c>
    </row>
    <row r="37" spans="1:10" x14ac:dyDescent="0.25">
      <c r="A37" s="169">
        <v>1</v>
      </c>
      <c r="B37" s="62"/>
      <c r="C37" s="178" t="str">
        <f t="shared" si="1"/>
        <v>470106-202</v>
      </c>
      <c r="D37" s="57" t="s">
        <v>14</v>
      </c>
      <c r="E37" s="56" t="s">
        <v>61</v>
      </c>
      <c r="F37" s="167">
        <v>10.3</v>
      </c>
      <c r="G37" s="46">
        <f t="shared" si="0"/>
        <v>0</v>
      </c>
      <c r="H37" s="30" t="s">
        <v>461</v>
      </c>
      <c r="I37" s="30" t="s">
        <v>474</v>
      </c>
      <c r="J37" s="141" t="s">
        <v>430</v>
      </c>
    </row>
    <row r="38" spans="1:10" x14ac:dyDescent="0.25">
      <c r="A38" s="169">
        <v>2</v>
      </c>
      <c r="B38" s="62"/>
      <c r="C38" s="178" t="str">
        <f t="shared" si="1"/>
        <v>470020-788</v>
      </c>
      <c r="D38" s="58" t="s">
        <v>29</v>
      </c>
      <c r="E38" s="56" t="s">
        <v>65</v>
      </c>
      <c r="F38" s="167">
        <v>7.15</v>
      </c>
      <c r="G38" s="46">
        <f t="shared" si="0"/>
        <v>0</v>
      </c>
      <c r="H38" s="30" t="s">
        <v>461</v>
      </c>
      <c r="I38" s="30" t="s">
        <v>475</v>
      </c>
      <c r="J38" s="141" t="s">
        <v>431</v>
      </c>
    </row>
    <row r="39" spans="1:10" x14ac:dyDescent="0.25">
      <c r="A39" s="169">
        <v>4</v>
      </c>
      <c r="B39" s="62"/>
      <c r="C39" s="178" t="str">
        <f t="shared" si="1"/>
        <v>470175-286</v>
      </c>
      <c r="D39" s="57" t="s">
        <v>29</v>
      </c>
      <c r="E39" s="59" t="s">
        <v>82</v>
      </c>
      <c r="F39" s="167">
        <v>45.1</v>
      </c>
      <c r="G39" s="46">
        <f t="shared" si="0"/>
        <v>0</v>
      </c>
      <c r="H39" s="30" t="s">
        <v>461</v>
      </c>
      <c r="I39" s="30" t="s">
        <v>476</v>
      </c>
      <c r="J39" s="141" t="s">
        <v>432</v>
      </c>
    </row>
    <row r="40" spans="1:10" x14ac:dyDescent="0.25">
      <c r="A40" s="169">
        <v>2</v>
      </c>
      <c r="B40" s="116"/>
      <c r="C40" s="178" t="str">
        <f t="shared" si="1"/>
        <v>470178-204</v>
      </c>
      <c r="D40" s="58" t="s">
        <v>14</v>
      </c>
      <c r="E40" s="56" t="s">
        <v>145</v>
      </c>
      <c r="F40" s="167">
        <v>2.25</v>
      </c>
      <c r="G40" s="46">
        <f t="shared" si="0"/>
        <v>0</v>
      </c>
      <c r="H40" s="30" t="s">
        <v>461</v>
      </c>
      <c r="I40" s="30" t="s">
        <v>477</v>
      </c>
      <c r="J40" s="141" t="s">
        <v>433</v>
      </c>
    </row>
    <row r="41" spans="1:10" x14ac:dyDescent="0.25">
      <c r="A41" s="169">
        <v>10</v>
      </c>
      <c r="B41" s="116"/>
      <c r="C41" s="178" t="str">
        <f t="shared" si="1"/>
        <v>470018-926</v>
      </c>
      <c r="D41" s="58" t="s">
        <v>14</v>
      </c>
      <c r="E41" s="56" t="s">
        <v>144</v>
      </c>
      <c r="F41" s="167">
        <v>3.85</v>
      </c>
      <c r="G41" s="46">
        <f t="shared" si="0"/>
        <v>0</v>
      </c>
      <c r="H41" s="30" t="s">
        <v>461</v>
      </c>
      <c r="I41" s="30" t="s">
        <v>478</v>
      </c>
      <c r="J41" s="141" t="s">
        <v>434</v>
      </c>
    </row>
    <row r="42" spans="1:10" x14ac:dyDescent="0.25">
      <c r="A42" s="169">
        <v>5</v>
      </c>
      <c r="B42" s="116"/>
      <c r="C42" s="178" t="str">
        <f t="shared" si="1"/>
        <v>470019-638</v>
      </c>
      <c r="D42" s="58" t="s">
        <v>14</v>
      </c>
      <c r="E42" s="56" t="s">
        <v>146</v>
      </c>
      <c r="F42" s="167">
        <v>4.25</v>
      </c>
      <c r="G42" s="46">
        <f t="shared" si="0"/>
        <v>0</v>
      </c>
      <c r="H42" s="30" t="s">
        <v>461</v>
      </c>
      <c r="I42" s="30" t="s">
        <v>479</v>
      </c>
      <c r="J42" s="141" t="s">
        <v>423</v>
      </c>
    </row>
    <row r="43" spans="1:10" s="109" customFormat="1" x14ac:dyDescent="0.25">
      <c r="A43" s="169">
        <v>5</v>
      </c>
      <c r="B43" s="116"/>
      <c r="C43" s="178" t="str">
        <f t="shared" si="1"/>
        <v>82027-150</v>
      </c>
      <c r="D43" s="58" t="s">
        <v>14</v>
      </c>
      <c r="E43" s="56" t="s">
        <v>404</v>
      </c>
      <c r="F43" s="167">
        <v>42.99</v>
      </c>
      <c r="G43" s="112">
        <f>B43*F43</f>
        <v>0</v>
      </c>
      <c r="H43" s="30" t="s">
        <v>461</v>
      </c>
      <c r="I43" s="30" t="s">
        <v>480</v>
      </c>
      <c r="J43" s="141" t="s">
        <v>403</v>
      </c>
    </row>
    <row r="44" spans="1:10" x14ac:dyDescent="0.25">
      <c r="A44" s="169">
        <v>10</v>
      </c>
      <c r="B44" s="116"/>
      <c r="C44" s="178" t="str">
        <f t="shared" si="1"/>
        <v>470189-434</v>
      </c>
      <c r="D44" s="58" t="s">
        <v>14</v>
      </c>
      <c r="E44" s="56" t="s">
        <v>149</v>
      </c>
      <c r="F44" s="167">
        <v>7.05</v>
      </c>
      <c r="G44" s="46">
        <f t="shared" si="0"/>
        <v>0</v>
      </c>
      <c r="H44" s="30" t="s">
        <v>461</v>
      </c>
      <c r="I44" s="30" t="s">
        <v>481</v>
      </c>
      <c r="J44" s="141" t="s">
        <v>422</v>
      </c>
    </row>
    <row r="45" spans="1:10" ht="15" customHeight="1" x14ac:dyDescent="0.25">
      <c r="A45" s="169">
        <v>2</v>
      </c>
      <c r="B45" s="116"/>
      <c r="C45" s="178" t="str">
        <f t="shared" si="1"/>
        <v>470006-622</v>
      </c>
      <c r="D45" s="57" t="s">
        <v>14</v>
      </c>
      <c r="E45" s="56" t="s">
        <v>62</v>
      </c>
      <c r="F45" s="167">
        <v>569.95000000000005</v>
      </c>
      <c r="G45" s="46">
        <f t="shared" si="0"/>
        <v>0</v>
      </c>
      <c r="H45" s="30" t="s">
        <v>461</v>
      </c>
      <c r="I45" s="30" t="s">
        <v>482</v>
      </c>
      <c r="J45" s="144" t="s">
        <v>412</v>
      </c>
    </row>
    <row r="46" spans="1:10" x14ac:dyDescent="0.25">
      <c r="A46" s="284" t="s">
        <v>17</v>
      </c>
      <c r="B46" s="285"/>
      <c r="C46" s="285"/>
      <c r="D46" s="285"/>
      <c r="E46" s="285"/>
      <c r="F46" s="286"/>
      <c r="G46" s="61">
        <f>SUM(G24:G45)</f>
        <v>0</v>
      </c>
    </row>
    <row r="47" spans="1:10" s="25" customFormat="1" ht="18.75" customHeight="1" x14ac:dyDescent="0.3">
      <c r="A47" s="8"/>
      <c r="B47" s="20"/>
      <c r="C47" s="20"/>
      <c r="D47" s="13"/>
      <c r="E47" s="14"/>
      <c r="F47" s="20"/>
      <c r="G47" s="16"/>
    </row>
    <row r="48" spans="1:10" s="20" customFormat="1" ht="30" x14ac:dyDescent="0.5">
      <c r="A48" s="254" t="s">
        <v>18</v>
      </c>
      <c r="B48" s="254"/>
      <c r="C48" s="254"/>
      <c r="D48" s="254"/>
      <c r="E48" s="254"/>
      <c r="F48" s="254"/>
      <c r="G48" s="254"/>
    </row>
    <row r="49" spans="1:10" s="20" customFormat="1" x14ac:dyDescent="0.25">
      <c r="A49" s="255" t="s">
        <v>19</v>
      </c>
      <c r="B49" s="255"/>
      <c r="C49" s="255"/>
      <c r="D49" s="255"/>
      <c r="E49" s="255"/>
      <c r="F49" s="255"/>
      <c r="G49" s="255"/>
    </row>
    <row r="50" spans="1:10" s="20" customFormat="1" ht="15" customHeight="1" x14ac:dyDescent="0.25">
      <c r="A50" s="256"/>
      <c r="B50" s="256"/>
      <c r="C50" s="256"/>
      <c r="D50" s="256"/>
      <c r="E50" s="256"/>
      <c r="F50" s="256"/>
      <c r="G50" s="256"/>
    </row>
    <row r="51" spans="1:10" ht="26.4" x14ac:dyDescent="0.25">
      <c r="A51" s="1" t="s">
        <v>20</v>
      </c>
      <c r="B51" s="1" t="s">
        <v>8</v>
      </c>
      <c r="C51" s="1" t="s">
        <v>9</v>
      </c>
      <c r="D51" s="1" t="s">
        <v>10</v>
      </c>
      <c r="E51" s="1" t="s">
        <v>11</v>
      </c>
      <c r="F51" s="1" t="s">
        <v>12</v>
      </c>
      <c r="G51" s="1" t="s">
        <v>13</v>
      </c>
    </row>
    <row r="52" spans="1:10" s="109" customFormat="1" x14ac:dyDescent="0.25">
      <c r="A52" s="173">
        <v>10</v>
      </c>
      <c r="B52" s="171"/>
      <c r="C52" s="174" t="s">
        <v>541</v>
      </c>
      <c r="D52" s="148" t="s">
        <v>14</v>
      </c>
      <c r="E52" s="149" t="s">
        <v>542</v>
      </c>
      <c r="F52" s="167">
        <v>4.3499999999999996</v>
      </c>
      <c r="G52" s="110">
        <f t="shared" ref="G52:G63" si="2">B52*F52</f>
        <v>0</v>
      </c>
    </row>
    <row r="53" spans="1:10" s="20" customFormat="1" x14ac:dyDescent="0.25">
      <c r="A53" s="49">
        <v>10</v>
      </c>
      <c r="B53" s="52"/>
      <c r="C53" s="175" t="str">
        <f>HYPERLINK(I53,J53)</f>
        <v>470211-442</v>
      </c>
      <c r="D53" s="49" t="s">
        <v>14</v>
      </c>
      <c r="E53" s="139" t="s">
        <v>245</v>
      </c>
      <c r="F53" s="167">
        <v>38.950000000000003</v>
      </c>
      <c r="G53" s="19">
        <f t="shared" si="2"/>
        <v>0</v>
      </c>
      <c r="H53" s="30" t="s">
        <v>461</v>
      </c>
      <c r="I53" s="20" t="s">
        <v>483</v>
      </c>
      <c r="J53" s="20" t="s">
        <v>435</v>
      </c>
    </row>
    <row r="54" spans="1:10" x14ac:dyDescent="0.25">
      <c r="A54" s="49">
        <v>30</v>
      </c>
      <c r="B54" s="52"/>
      <c r="C54" s="175" t="str">
        <f t="shared" ref="C54:C65" si="3">HYPERLINK(I54,J54)</f>
        <v>470191-150</v>
      </c>
      <c r="D54" s="91" t="s">
        <v>14</v>
      </c>
      <c r="E54" s="140" t="s">
        <v>119</v>
      </c>
      <c r="F54" s="167">
        <v>4.5999999999999996</v>
      </c>
      <c r="G54" s="19">
        <f t="shared" si="2"/>
        <v>0</v>
      </c>
      <c r="H54" s="30" t="s">
        <v>461</v>
      </c>
      <c r="I54" s="20" t="s">
        <v>484</v>
      </c>
      <c r="J54" s="109" t="s">
        <v>436</v>
      </c>
    </row>
    <row r="55" spans="1:10" s="25" customFormat="1" ht="15" customHeight="1" x14ac:dyDescent="0.3">
      <c r="A55" s="49">
        <v>20</v>
      </c>
      <c r="B55" s="52"/>
      <c r="C55" s="175" t="str">
        <f t="shared" si="3"/>
        <v>470191-200</v>
      </c>
      <c r="D55" s="91" t="s">
        <v>14</v>
      </c>
      <c r="E55" s="140" t="s">
        <v>118</v>
      </c>
      <c r="F55" s="167">
        <v>4.7</v>
      </c>
      <c r="G55" s="19">
        <f t="shared" si="2"/>
        <v>0</v>
      </c>
      <c r="H55" s="30" t="s">
        <v>461</v>
      </c>
      <c r="I55" s="20" t="s">
        <v>485</v>
      </c>
      <c r="J55" s="25" t="s">
        <v>437</v>
      </c>
    </row>
    <row r="56" spans="1:10" ht="15" customHeight="1" x14ac:dyDescent="0.25">
      <c r="A56" s="49">
        <v>10</v>
      </c>
      <c r="B56" s="52"/>
      <c r="C56" s="175" t="str">
        <f t="shared" si="3"/>
        <v>470191-198</v>
      </c>
      <c r="D56" s="91" t="s">
        <v>14</v>
      </c>
      <c r="E56" s="140" t="s">
        <v>120</v>
      </c>
      <c r="F56" s="167">
        <v>4.25</v>
      </c>
      <c r="G56" s="19">
        <f t="shared" si="2"/>
        <v>0</v>
      </c>
      <c r="H56" s="30" t="s">
        <v>461</v>
      </c>
      <c r="I56" s="20" t="s">
        <v>486</v>
      </c>
      <c r="J56" s="109" t="s">
        <v>438</v>
      </c>
    </row>
    <row r="57" spans="1:10" ht="15" customHeight="1" x14ac:dyDescent="0.25">
      <c r="A57" s="49">
        <v>20</v>
      </c>
      <c r="B57" s="52"/>
      <c r="C57" s="175" t="str">
        <f t="shared" si="3"/>
        <v>470191-152</v>
      </c>
      <c r="D57" s="91" t="s">
        <v>14</v>
      </c>
      <c r="E57" s="140" t="s">
        <v>117</v>
      </c>
      <c r="F57" s="167">
        <v>4.8</v>
      </c>
      <c r="G57" s="19">
        <f t="shared" si="2"/>
        <v>0</v>
      </c>
      <c r="H57" s="30" t="s">
        <v>461</v>
      </c>
      <c r="I57" s="20" t="s">
        <v>487</v>
      </c>
      <c r="J57" s="109" t="s">
        <v>439</v>
      </c>
    </row>
    <row r="58" spans="1:10" s="109" customFormat="1" ht="15" customHeight="1" x14ac:dyDescent="0.25">
      <c r="A58" s="122">
        <v>10</v>
      </c>
      <c r="B58" s="116"/>
      <c r="C58" s="175" t="str">
        <f t="shared" si="3"/>
        <v>470005-562</v>
      </c>
      <c r="D58" s="60" t="s">
        <v>14</v>
      </c>
      <c r="E58" s="89" t="s">
        <v>405</v>
      </c>
      <c r="F58" s="167">
        <v>16.600000000000001</v>
      </c>
      <c r="G58" s="110">
        <f>B58*F58</f>
        <v>0</v>
      </c>
      <c r="H58" s="30" t="s">
        <v>461</v>
      </c>
      <c r="I58" s="20" t="s">
        <v>488</v>
      </c>
      <c r="J58" s="109" t="s">
        <v>440</v>
      </c>
    </row>
    <row r="59" spans="1:10" ht="15" customHeight="1" x14ac:dyDescent="0.25">
      <c r="A59" s="49">
        <v>10</v>
      </c>
      <c r="B59" s="52"/>
      <c r="C59" s="175" t="str">
        <f t="shared" si="3"/>
        <v>470205-564</v>
      </c>
      <c r="D59" s="91" t="s">
        <v>14</v>
      </c>
      <c r="E59" s="54" t="s">
        <v>121</v>
      </c>
      <c r="F59" s="167">
        <v>7.95</v>
      </c>
      <c r="G59" s="19">
        <f t="shared" si="2"/>
        <v>0</v>
      </c>
      <c r="H59" s="30" t="s">
        <v>461</v>
      </c>
      <c r="I59" s="20" t="s">
        <v>489</v>
      </c>
      <c r="J59" s="109" t="s">
        <v>441</v>
      </c>
    </row>
    <row r="60" spans="1:10" ht="15" customHeight="1" x14ac:dyDescent="0.25">
      <c r="A60" s="49">
        <v>10</v>
      </c>
      <c r="B60" s="52"/>
      <c r="C60" s="175" t="str">
        <f t="shared" si="3"/>
        <v>470205-566</v>
      </c>
      <c r="D60" s="91" t="s">
        <v>14</v>
      </c>
      <c r="E60" s="54" t="s">
        <v>116</v>
      </c>
      <c r="F60" s="167">
        <v>9.4499999999999993</v>
      </c>
      <c r="G60" s="19">
        <f t="shared" si="2"/>
        <v>0</v>
      </c>
      <c r="H60" s="30" t="s">
        <v>461</v>
      </c>
      <c r="I60" s="20" t="s">
        <v>490</v>
      </c>
      <c r="J60" s="109" t="s">
        <v>442</v>
      </c>
    </row>
    <row r="61" spans="1:10" s="20" customFormat="1" ht="15" customHeight="1" x14ac:dyDescent="0.25">
      <c r="A61" s="50">
        <v>6</v>
      </c>
      <c r="B61" s="52"/>
      <c r="C61" s="175" t="str">
        <f t="shared" si="3"/>
        <v>470210-568</v>
      </c>
      <c r="D61" s="58" t="s">
        <v>29</v>
      </c>
      <c r="E61" s="80" t="s">
        <v>125</v>
      </c>
      <c r="F61" s="167">
        <v>13.45</v>
      </c>
      <c r="G61" s="19">
        <f t="shared" si="2"/>
        <v>0</v>
      </c>
      <c r="H61" s="30" t="s">
        <v>461</v>
      </c>
      <c r="I61" s="20" t="s">
        <v>491</v>
      </c>
      <c r="J61" s="20" t="s">
        <v>107</v>
      </c>
    </row>
    <row r="62" spans="1:10" s="20" customFormat="1" x14ac:dyDescent="0.25">
      <c r="A62" s="50">
        <v>2</v>
      </c>
      <c r="B62" s="52"/>
      <c r="C62" s="175" t="str">
        <f t="shared" si="3"/>
        <v>470020-860</v>
      </c>
      <c r="D62" s="92" t="s">
        <v>29</v>
      </c>
      <c r="E62" s="51" t="s">
        <v>66</v>
      </c>
      <c r="F62" s="167">
        <v>5.85</v>
      </c>
      <c r="G62" s="19">
        <f t="shared" si="2"/>
        <v>0</v>
      </c>
      <c r="H62" s="30" t="s">
        <v>461</v>
      </c>
      <c r="I62" s="20" t="s">
        <v>492</v>
      </c>
      <c r="J62" s="20" t="s">
        <v>443</v>
      </c>
    </row>
    <row r="63" spans="1:10" s="20" customFormat="1" x14ac:dyDescent="0.25">
      <c r="A63" s="50">
        <v>10</v>
      </c>
      <c r="B63" s="52"/>
      <c r="C63" s="175" t="str">
        <f t="shared" si="3"/>
        <v>470153-389</v>
      </c>
      <c r="D63" s="92" t="s">
        <v>14</v>
      </c>
      <c r="E63" s="51" t="s">
        <v>124</v>
      </c>
      <c r="F63" s="167">
        <v>0.9</v>
      </c>
      <c r="G63" s="19">
        <f t="shared" si="2"/>
        <v>0</v>
      </c>
      <c r="H63" s="30" t="s">
        <v>461</v>
      </c>
      <c r="I63" s="20" t="s">
        <v>493</v>
      </c>
      <c r="J63" s="20" t="s">
        <v>123</v>
      </c>
    </row>
    <row r="64" spans="1:10" s="20" customFormat="1" x14ac:dyDescent="0.25">
      <c r="A64" s="50">
        <v>20</v>
      </c>
      <c r="B64" s="52"/>
      <c r="C64" s="175" t="str">
        <f t="shared" si="3"/>
        <v>470017-066</v>
      </c>
      <c r="D64" s="49" t="s">
        <v>243</v>
      </c>
      <c r="E64" s="90" t="s">
        <v>244</v>
      </c>
      <c r="F64" s="167">
        <v>3.75</v>
      </c>
      <c r="G64" s="19">
        <v>0</v>
      </c>
      <c r="H64" s="30" t="s">
        <v>461</v>
      </c>
      <c r="I64" s="20" t="s">
        <v>494</v>
      </c>
      <c r="J64" s="20" t="s">
        <v>444</v>
      </c>
    </row>
    <row r="65" spans="1:10" s="20" customFormat="1" x14ac:dyDescent="0.25">
      <c r="A65" s="49">
        <v>4</v>
      </c>
      <c r="B65" s="52"/>
      <c r="C65" s="175" t="str">
        <f t="shared" si="3"/>
        <v>470149-250</v>
      </c>
      <c r="D65" s="148" t="s">
        <v>29</v>
      </c>
      <c r="E65" s="149" t="s">
        <v>548</v>
      </c>
      <c r="F65" s="167">
        <v>48</v>
      </c>
      <c r="G65" s="19">
        <f>B65*F65</f>
        <v>0</v>
      </c>
      <c r="H65" s="30" t="s">
        <v>461</v>
      </c>
      <c r="I65" s="20" t="s">
        <v>495</v>
      </c>
      <c r="J65" s="20" t="s">
        <v>445</v>
      </c>
    </row>
    <row r="66" spans="1:10" x14ac:dyDescent="0.25">
      <c r="A66" s="257"/>
      <c r="B66" s="258"/>
      <c r="C66" s="258"/>
      <c r="D66" s="258"/>
      <c r="E66" s="258"/>
      <c r="F66" s="259"/>
      <c r="G66" s="55">
        <f>SUM(G52:G65)</f>
        <v>0</v>
      </c>
    </row>
    <row r="67" spans="1:10" x14ac:dyDescent="0.25">
      <c r="A67" s="260"/>
      <c r="B67" s="260"/>
      <c r="C67" s="260"/>
      <c r="D67" s="260"/>
      <c r="E67" s="260"/>
      <c r="F67" s="260"/>
      <c r="G67" s="260"/>
    </row>
    <row r="68" spans="1:10" x14ac:dyDescent="0.25">
      <c r="A68" s="261"/>
      <c r="B68" s="261"/>
      <c r="C68" s="261"/>
      <c r="D68" s="261"/>
      <c r="E68" s="261"/>
      <c r="F68" s="261"/>
      <c r="G68" s="261"/>
    </row>
    <row r="69" spans="1:10" ht="26.4" x14ac:dyDescent="0.25">
      <c r="A69" s="1" t="s">
        <v>20</v>
      </c>
      <c r="B69" s="1" t="s">
        <v>8</v>
      </c>
      <c r="C69" s="1" t="s">
        <v>9</v>
      </c>
      <c r="D69" s="1" t="s">
        <v>10</v>
      </c>
      <c r="E69" s="1" t="s">
        <v>11</v>
      </c>
      <c r="F69" s="1" t="s">
        <v>12</v>
      </c>
      <c r="G69" s="1" t="s">
        <v>13</v>
      </c>
    </row>
    <row r="70" spans="1:10" x14ac:dyDescent="0.25">
      <c r="A70" s="50">
        <v>10</v>
      </c>
      <c r="B70" s="114"/>
      <c r="C70" s="176" t="s">
        <v>537</v>
      </c>
      <c r="D70" s="92" t="s">
        <v>31</v>
      </c>
      <c r="E70" s="51" t="s">
        <v>138</v>
      </c>
      <c r="F70" s="168">
        <v>9.8000000000000007</v>
      </c>
      <c r="G70" s="19">
        <f t="shared" ref="G70:G95" si="4">B70*F70</f>
        <v>0</v>
      </c>
      <c r="H70" s="30" t="s">
        <v>461</v>
      </c>
      <c r="I70" s="109" t="s">
        <v>496</v>
      </c>
      <c r="J70" s="146" t="s">
        <v>446</v>
      </c>
    </row>
    <row r="71" spans="1:10" s="109" customFormat="1" x14ac:dyDescent="0.25">
      <c r="A71" s="50">
        <v>1</v>
      </c>
      <c r="B71" s="114"/>
      <c r="C71" s="176" t="s">
        <v>545</v>
      </c>
      <c r="D71" s="92" t="s">
        <v>14</v>
      </c>
      <c r="E71" s="51" t="s">
        <v>544</v>
      </c>
      <c r="F71" s="168">
        <v>6.1</v>
      </c>
      <c r="G71" s="110">
        <f t="shared" si="4"/>
        <v>0</v>
      </c>
      <c r="H71" s="30"/>
      <c r="J71" s="146"/>
    </row>
    <row r="72" spans="1:10" s="109" customFormat="1" x14ac:dyDescent="0.25">
      <c r="A72" s="50">
        <v>1</v>
      </c>
      <c r="B72" s="114"/>
      <c r="C72" s="176" t="s">
        <v>546</v>
      </c>
      <c r="D72" s="92" t="s">
        <v>31</v>
      </c>
      <c r="E72" s="51" t="s">
        <v>543</v>
      </c>
      <c r="F72" s="168">
        <v>15</v>
      </c>
      <c r="G72" s="110">
        <f t="shared" si="4"/>
        <v>0</v>
      </c>
      <c r="H72" s="30"/>
      <c r="J72" s="146"/>
    </row>
    <row r="73" spans="1:10" x14ac:dyDescent="0.25">
      <c r="A73" s="50">
        <v>10</v>
      </c>
      <c r="B73" s="114"/>
      <c r="C73" s="176" t="str">
        <f t="shared" ref="C73:C95" si="5">HYPERLINK(I73,J73)</f>
        <v>470300-366</v>
      </c>
      <c r="D73" s="92" t="s">
        <v>31</v>
      </c>
      <c r="E73" s="51" t="s">
        <v>133</v>
      </c>
      <c r="F73" s="168">
        <v>19</v>
      </c>
      <c r="G73" s="19">
        <f t="shared" si="4"/>
        <v>0</v>
      </c>
      <c r="H73" s="30" t="s">
        <v>461</v>
      </c>
      <c r="I73" s="109" t="s">
        <v>497</v>
      </c>
      <c r="J73" s="146" t="s">
        <v>132</v>
      </c>
    </row>
    <row r="74" spans="1:10" s="30" customFormat="1" x14ac:dyDescent="0.25">
      <c r="A74" s="93">
        <v>5</v>
      </c>
      <c r="B74" s="116"/>
      <c r="C74" s="176" t="str">
        <f t="shared" si="5"/>
        <v>470300-394</v>
      </c>
      <c r="D74" s="58" t="s">
        <v>31</v>
      </c>
      <c r="E74" s="80" t="s">
        <v>135</v>
      </c>
      <c r="F74" s="168">
        <v>13.25</v>
      </c>
      <c r="G74" s="77">
        <f t="shared" si="4"/>
        <v>0</v>
      </c>
      <c r="H74" s="30" t="s">
        <v>461</v>
      </c>
      <c r="I74" s="109" t="s">
        <v>498</v>
      </c>
      <c r="J74" s="147" t="s">
        <v>134</v>
      </c>
    </row>
    <row r="75" spans="1:10" s="25" customFormat="1" ht="15" customHeight="1" x14ac:dyDescent="0.3">
      <c r="A75" s="50">
        <v>1</v>
      </c>
      <c r="B75" s="114"/>
      <c r="C75" s="176" t="str">
        <f t="shared" si="5"/>
        <v>470300-734</v>
      </c>
      <c r="D75" s="92" t="s">
        <v>31</v>
      </c>
      <c r="E75" s="51" t="s">
        <v>140</v>
      </c>
      <c r="F75" s="168">
        <v>8.65</v>
      </c>
      <c r="G75" s="19">
        <f t="shared" si="4"/>
        <v>0</v>
      </c>
      <c r="H75" s="30" t="s">
        <v>461</v>
      </c>
      <c r="I75" s="109" t="s">
        <v>499</v>
      </c>
      <c r="J75" s="146" t="s">
        <v>139</v>
      </c>
    </row>
    <row r="76" spans="1:10" x14ac:dyDescent="0.25">
      <c r="A76" s="50">
        <v>1</v>
      </c>
      <c r="B76" s="114"/>
      <c r="C76" s="176" t="str">
        <f t="shared" si="5"/>
        <v>470150-426</v>
      </c>
      <c r="D76" s="92" t="s">
        <v>29</v>
      </c>
      <c r="E76" s="51" t="s">
        <v>549</v>
      </c>
      <c r="F76" s="168">
        <v>20.25</v>
      </c>
      <c r="G76" s="19">
        <f t="shared" si="4"/>
        <v>0</v>
      </c>
      <c r="H76" s="30" t="s">
        <v>461</v>
      </c>
      <c r="I76" s="109" t="s">
        <v>500</v>
      </c>
      <c r="J76" s="146" t="s">
        <v>447</v>
      </c>
    </row>
    <row r="77" spans="1:10" x14ac:dyDescent="0.25">
      <c r="A77" s="50">
        <v>1</v>
      </c>
      <c r="B77" s="114"/>
      <c r="C77" s="176" t="str">
        <f t="shared" si="5"/>
        <v>470301-140</v>
      </c>
      <c r="D77" s="92" t="s">
        <v>31</v>
      </c>
      <c r="E77" s="51" t="s">
        <v>142</v>
      </c>
      <c r="F77" s="168">
        <v>14.45</v>
      </c>
      <c r="G77" s="19">
        <f t="shared" si="4"/>
        <v>0</v>
      </c>
      <c r="H77" s="30" t="s">
        <v>461</v>
      </c>
      <c r="I77" s="109" t="s">
        <v>501</v>
      </c>
      <c r="J77" s="146" t="s">
        <v>141</v>
      </c>
    </row>
    <row r="78" spans="1:10" s="30" customFormat="1" ht="14.1" customHeight="1" x14ac:dyDescent="0.25">
      <c r="A78" s="94">
        <v>3</v>
      </c>
      <c r="B78" s="123"/>
      <c r="C78" s="176" t="str">
        <f t="shared" si="5"/>
        <v>470222-546</v>
      </c>
      <c r="D78" s="113" t="s">
        <v>26</v>
      </c>
      <c r="E78" s="121" t="s">
        <v>92</v>
      </c>
      <c r="F78" s="168">
        <v>19.95</v>
      </c>
      <c r="G78" s="77">
        <f t="shared" si="4"/>
        <v>0</v>
      </c>
      <c r="H78" s="30" t="s">
        <v>461</v>
      </c>
      <c r="I78" s="109" t="s">
        <v>502</v>
      </c>
      <c r="J78" s="146" t="s">
        <v>413</v>
      </c>
    </row>
    <row r="79" spans="1:10" s="30" customFormat="1" x14ac:dyDescent="0.25">
      <c r="A79" s="94">
        <v>3</v>
      </c>
      <c r="B79" s="123"/>
      <c r="C79" s="176" t="str">
        <f t="shared" si="5"/>
        <v>470222-548</v>
      </c>
      <c r="D79" s="113" t="s">
        <v>26</v>
      </c>
      <c r="E79" s="121" t="s">
        <v>93</v>
      </c>
      <c r="F79" s="168">
        <v>19.95</v>
      </c>
      <c r="G79" s="77">
        <f t="shared" si="4"/>
        <v>0</v>
      </c>
      <c r="H79" s="30" t="s">
        <v>461</v>
      </c>
      <c r="I79" s="109" t="s">
        <v>503</v>
      </c>
      <c r="J79" s="146" t="s">
        <v>414</v>
      </c>
    </row>
    <row r="80" spans="1:10" x14ac:dyDescent="0.25">
      <c r="A80" s="49">
        <v>2</v>
      </c>
      <c r="B80" s="115"/>
      <c r="C80" s="176" t="str">
        <f t="shared" si="5"/>
        <v>470018-302</v>
      </c>
      <c r="D80" s="113" t="s">
        <v>26</v>
      </c>
      <c r="E80" s="121" t="s">
        <v>94</v>
      </c>
      <c r="F80" s="168">
        <v>19.95</v>
      </c>
      <c r="G80" s="19">
        <f t="shared" si="4"/>
        <v>0</v>
      </c>
      <c r="H80" s="30" t="s">
        <v>461</v>
      </c>
      <c r="I80" s="109" t="s">
        <v>504</v>
      </c>
      <c r="J80" s="146" t="s">
        <v>448</v>
      </c>
    </row>
    <row r="81" spans="1:10" s="109" customFormat="1" x14ac:dyDescent="0.25">
      <c r="A81" s="113">
        <v>1</v>
      </c>
      <c r="B81" s="115"/>
      <c r="C81" s="176" t="s">
        <v>547</v>
      </c>
      <c r="D81" s="113" t="s">
        <v>14</v>
      </c>
      <c r="E81" s="121" t="s">
        <v>550</v>
      </c>
      <c r="F81" s="168">
        <v>4.04</v>
      </c>
      <c r="G81" s="110">
        <f t="shared" si="4"/>
        <v>0</v>
      </c>
      <c r="H81" s="30"/>
      <c r="J81" s="146"/>
    </row>
    <row r="82" spans="1:10" ht="14.1" customHeight="1" x14ac:dyDescent="0.3">
      <c r="A82" s="50">
        <v>1</v>
      </c>
      <c r="B82" s="114"/>
      <c r="C82" s="176" t="str">
        <f t="shared" si="5"/>
        <v>470100-620</v>
      </c>
      <c r="D82" s="92" t="s">
        <v>14</v>
      </c>
      <c r="E82" s="51" t="s">
        <v>128</v>
      </c>
      <c r="F82" s="168">
        <v>23.75</v>
      </c>
      <c r="G82" s="19">
        <f t="shared" si="4"/>
        <v>0</v>
      </c>
      <c r="H82" s="30" t="s">
        <v>461</v>
      </c>
      <c r="I82" s="109" t="s">
        <v>505</v>
      </c>
      <c r="J82" s="146" t="s">
        <v>449</v>
      </c>
    </row>
    <row r="83" spans="1:10" ht="14.1" customHeight="1" x14ac:dyDescent="0.3">
      <c r="A83" s="50">
        <v>1</v>
      </c>
      <c r="B83" s="114"/>
      <c r="C83" s="176" t="str">
        <f t="shared" si="5"/>
        <v>470004-262</v>
      </c>
      <c r="D83" s="92" t="s">
        <v>14</v>
      </c>
      <c r="E83" s="51" t="s">
        <v>127</v>
      </c>
      <c r="F83" s="168">
        <v>23.75</v>
      </c>
      <c r="G83" s="19">
        <f t="shared" si="4"/>
        <v>0</v>
      </c>
      <c r="H83" s="30" t="s">
        <v>461</v>
      </c>
      <c r="I83" s="109" t="s">
        <v>506</v>
      </c>
      <c r="J83" s="146" t="s">
        <v>450</v>
      </c>
    </row>
    <row r="84" spans="1:10" x14ac:dyDescent="0.25">
      <c r="A84" s="50">
        <v>1</v>
      </c>
      <c r="B84" s="114"/>
      <c r="C84" s="176" t="str">
        <f t="shared" si="5"/>
        <v>470301-228</v>
      </c>
      <c r="D84" s="92" t="s">
        <v>31</v>
      </c>
      <c r="E84" s="51" t="s">
        <v>131</v>
      </c>
      <c r="F84" s="168">
        <v>7</v>
      </c>
      <c r="G84" s="19">
        <f t="shared" si="4"/>
        <v>0</v>
      </c>
      <c r="H84" s="30" t="s">
        <v>461</v>
      </c>
      <c r="I84" s="109" t="s">
        <v>507</v>
      </c>
      <c r="J84" s="146" t="s">
        <v>130</v>
      </c>
    </row>
    <row r="85" spans="1:10" x14ac:dyDescent="0.25">
      <c r="A85" s="50">
        <v>5</v>
      </c>
      <c r="B85" s="114"/>
      <c r="C85" s="176" t="str">
        <f t="shared" si="5"/>
        <v>470301-314</v>
      </c>
      <c r="D85" s="92" t="s">
        <v>14</v>
      </c>
      <c r="E85" s="51" t="s">
        <v>137</v>
      </c>
      <c r="F85" s="168">
        <v>6.2</v>
      </c>
      <c r="G85" s="19">
        <f t="shared" si="4"/>
        <v>0</v>
      </c>
      <c r="H85" s="30" t="s">
        <v>461</v>
      </c>
      <c r="I85" s="109" t="s">
        <v>508</v>
      </c>
      <c r="J85" s="146" t="s">
        <v>136</v>
      </c>
    </row>
    <row r="86" spans="1:10" x14ac:dyDescent="0.25">
      <c r="A86" s="50">
        <v>1</v>
      </c>
      <c r="B86" s="114"/>
      <c r="C86" s="176" t="str">
        <f t="shared" si="5"/>
        <v>470144-262</v>
      </c>
      <c r="D86" s="92" t="s">
        <v>29</v>
      </c>
      <c r="E86" s="51" t="s">
        <v>122</v>
      </c>
      <c r="F86" s="168">
        <v>67.95</v>
      </c>
      <c r="G86" s="19">
        <f t="shared" si="4"/>
        <v>0</v>
      </c>
      <c r="H86" s="30" t="s">
        <v>461</v>
      </c>
      <c r="I86" s="109" t="s">
        <v>509</v>
      </c>
      <c r="J86" s="146" t="s">
        <v>451</v>
      </c>
    </row>
    <row r="87" spans="1:10" x14ac:dyDescent="0.25">
      <c r="A87" s="50">
        <v>1</v>
      </c>
      <c r="B87" s="114"/>
      <c r="C87" s="176" t="str">
        <f t="shared" si="5"/>
        <v>470206-456</v>
      </c>
      <c r="D87" s="58" t="s">
        <v>22</v>
      </c>
      <c r="E87" s="80" t="s">
        <v>551</v>
      </c>
      <c r="F87" s="168">
        <v>3.15</v>
      </c>
      <c r="G87" s="19">
        <f t="shared" si="4"/>
        <v>0</v>
      </c>
      <c r="H87" s="30" t="s">
        <v>461</v>
      </c>
      <c r="I87" s="109" t="s">
        <v>510</v>
      </c>
      <c r="J87" s="147" t="s">
        <v>452</v>
      </c>
    </row>
    <row r="88" spans="1:10" x14ac:dyDescent="0.25">
      <c r="A88" s="50">
        <v>1</v>
      </c>
      <c r="B88" s="114"/>
      <c r="C88" s="176" t="str">
        <f t="shared" si="5"/>
        <v>470148-658</v>
      </c>
      <c r="D88" s="58" t="s">
        <v>26</v>
      </c>
      <c r="E88" s="80" t="s">
        <v>417</v>
      </c>
      <c r="F88" s="168">
        <v>5.2</v>
      </c>
      <c r="G88" s="19">
        <f t="shared" si="4"/>
        <v>0</v>
      </c>
      <c r="H88" s="30" t="s">
        <v>461</v>
      </c>
      <c r="I88" s="109" t="s">
        <v>511</v>
      </c>
      <c r="J88" s="147" t="s">
        <v>453</v>
      </c>
    </row>
    <row r="89" spans="1:10" x14ac:dyDescent="0.25">
      <c r="A89" s="50">
        <v>1</v>
      </c>
      <c r="B89" s="114"/>
      <c r="C89" s="176" t="str">
        <f t="shared" si="5"/>
        <v>470145-790</v>
      </c>
      <c r="D89" s="58" t="s">
        <v>26</v>
      </c>
      <c r="E89" s="80" t="s">
        <v>552</v>
      </c>
      <c r="F89" s="168">
        <v>5.2</v>
      </c>
      <c r="G89" s="19">
        <f t="shared" si="4"/>
        <v>0</v>
      </c>
      <c r="H89" s="30" t="s">
        <v>461</v>
      </c>
      <c r="I89" s="109" t="s">
        <v>512</v>
      </c>
      <c r="J89" s="147" t="s">
        <v>454</v>
      </c>
    </row>
    <row r="90" spans="1:10" x14ac:dyDescent="0.25">
      <c r="A90" s="50">
        <v>1</v>
      </c>
      <c r="B90" s="114"/>
      <c r="C90" s="176" t="str">
        <f t="shared" si="5"/>
        <v>470024-748</v>
      </c>
      <c r="D90" s="92" t="s">
        <v>31</v>
      </c>
      <c r="E90" s="51" t="s">
        <v>418</v>
      </c>
      <c r="F90" s="168">
        <v>43.45</v>
      </c>
      <c r="G90" s="19">
        <f t="shared" si="4"/>
        <v>0</v>
      </c>
      <c r="H90" s="30" t="s">
        <v>461</v>
      </c>
      <c r="I90" s="109" t="s">
        <v>513</v>
      </c>
      <c r="J90" s="146" t="s">
        <v>455</v>
      </c>
    </row>
    <row r="91" spans="1:10" x14ac:dyDescent="0.25">
      <c r="A91" s="50">
        <v>3</v>
      </c>
      <c r="B91" s="114"/>
      <c r="C91" s="176" t="str">
        <f t="shared" si="5"/>
        <v>470177-366</v>
      </c>
      <c r="D91" s="92" t="s">
        <v>29</v>
      </c>
      <c r="E91" s="51" t="s">
        <v>553</v>
      </c>
      <c r="F91" s="168">
        <v>20.89</v>
      </c>
      <c r="G91" s="19">
        <f t="shared" si="4"/>
        <v>0</v>
      </c>
      <c r="H91" s="30" t="s">
        <v>461</v>
      </c>
      <c r="I91" s="109" t="s">
        <v>514</v>
      </c>
      <c r="J91" s="146" t="s">
        <v>456</v>
      </c>
    </row>
    <row r="92" spans="1:10" x14ac:dyDescent="0.25">
      <c r="A92" s="50">
        <v>1</v>
      </c>
      <c r="B92" s="114"/>
      <c r="C92" s="176" t="str">
        <f t="shared" si="5"/>
        <v>470152-246</v>
      </c>
      <c r="D92" s="50" t="s">
        <v>25</v>
      </c>
      <c r="E92" s="21" t="s">
        <v>24</v>
      </c>
      <c r="F92" s="168">
        <v>27.25</v>
      </c>
      <c r="G92" s="19">
        <f t="shared" si="4"/>
        <v>0</v>
      </c>
      <c r="H92" s="30" t="s">
        <v>461</v>
      </c>
      <c r="I92" s="109" t="s">
        <v>515</v>
      </c>
      <c r="J92" s="146" t="s">
        <v>457</v>
      </c>
    </row>
    <row r="93" spans="1:10" ht="14.4" customHeight="1" x14ac:dyDescent="0.25">
      <c r="A93" s="50">
        <v>1</v>
      </c>
      <c r="B93" s="114"/>
      <c r="C93" s="176" t="s">
        <v>538</v>
      </c>
      <c r="D93" s="92" t="s">
        <v>129</v>
      </c>
      <c r="E93" s="51" t="s">
        <v>554</v>
      </c>
      <c r="F93" s="168">
        <v>14.45</v>
      </c>
      <c r="G93" s="19">
        <f t="shared" si="4"/>
        <v>0</v>
      </c>
      <c r="H93" s="30" t="s">
        <v>461</v>
      </c>
      <c r="I93" s="109" t="s">
        <v>516</v>
      </c>
      <c r="J93" s="146" t="s">
        <v>458</v>
      </c>
    </row>
    <row r="94" spans="1:10" x14ac:dyDescent="0.25">
      <c r="A94" s="49">
        <v>1</v>
      </c>
      <c r="B94" s="114"/>
      <c r="C94" s="177" t="str">
        <f t="shared" si="5"/>
        <v>470014-926</v>
      </c>
      <c r="D94" s="49" t="s">
        <v>29</v>
      </c>
      <c r="E94" s="48" t="s">
        <v>555</v>
      </c>
      <c r="F94" s="168">
        <v>2.95</v>
      </c>
      <c r="G94" s="19">
        <f t="shared" si="4"/>
        <v>0</v>
      </c>
      <c r="H94" s="30" t="s">
        <v>461</v>
      </c>
      <c r="I94" s="109" t="s">
        <v>517</v>
      </c>
      <c r="J94" s="146" t="s">
        <v>459</v>
      </c>
    </row>
    <row r="95" spans="1:10" x14ac:dyDescent="0.25">
      <c r="A95" s="50">
        <v>2</v>
      </c>
      <c r="B95" s="114"/>
      <c r="C95" s="176" t="str">
        <f t="shared" si="5"/>
        <v>470180-812</v>
      </c>
      <c r="D95" s="92" t="s">
        <v>14</v>
      </c>
      <c r="E95" s="51" t="s">
        <v>556</v>
      </c>
      <c r="F95" s="168">
        <v>25</v>
      </c>
      <c r="G95" s="19">
        <f t="shared" si="4"/>
        <v>0</v>
      </c>
      <c r="H95" s="30" t="s">
        <v>461</v>
      </c>
      <c r="I95" s="109" t="s">
        <v>518</v>
      </c>
      <c r="J95" s="146" t="s">
        <v>460</v>
      </c>
    </row>
    <row r="96" spans="1:10" ht="17.399999999999999" x14ac:dyDescent="0.3">
      <c r="A96" s="244" t="s">
        <v>17</v>
      </c>
      <c r="B96" s="262"/>
      <c r="C96" s="262"/>
      <c r="D96" s="262"/>
      <c r="E96" s="262"/>
      <c r="F96" s="263"/>
      <c r="G96" s="24">
        <f>SUM(G70:G95)</f>
        <v>0</v>
      </c>
    </row>
    <row r="97" spans="1:7" x14ac:dyDescent="0.25">
      <c r="A97" s="45"/>
    </row>
    <row r="98" spans="1:7" ht="17.399999999999999" x14ac:dyDescent="0.3">
      <c r="A98" s="264"/>
      <c r="B98" s="265"/>
      <c r="C98" s="265"/>
      <c r="D98" s="265"/>
    </row>
    <row r="99" spans="1:7" ht="17.399999999999999" x14ac:dyDescent="0.3">
      <c r="A99" s="198" t="s">
        <v>27</v>
      </c>
      <c r="B99" s="199"/>
      <c r="C99" s="199"/>
      <c r="D99" s="199"/>
      <c r="E99" s="199"/>
      <c r="F99" s="200"/>
      <c r="G99" s="2">
        <f>SUM(G46,G66,G96)</f>
        <v>0</v>
      </c>
    </row>
    <row r="100" spans="1:7" ht="17.399999999999999" x14ac:dyDescent="0.3">
      <c r="A100" s="82" t="s">
        <v>526</v>
      </c>
      <c r="B100" s="81"/>
      <c r="C100" s="81"/>
      <c r="D100" s="81"/>
      <c r="E100" s="81"/>
      <c r="F100" s="75" t="s">
        <v>57</v>
      </c>
      <c r="G100" s="23">
        <f>(G99*0.1)</f>
        <v>0</v>
      </c>
    </row>
    <row r="101" spans="1:7" ht="17.399999999999999" x14ac:dyDescent="0.3">
      <c r="A101" s="249" t="s">
        <v>108</v>
      </c>
      <c r="B101" s="252"/>
      <c r="C101" s="252"/>
      <c r="D101" s="252"/>
      <c r="E101" s="252"/>
      <c r="F101" s="253"/>
      <c r="G101" s="4"/>
    </row>
    <row r="102" spans="1:7" ht="17.399999999999999" x14ac:dyDescent="0.3">
      <c r="A102" s="198" t="s">
        <v>28</v>
      </c>
      <c r="B102" s="199"/>
      <c r="C102" s="199"/>
      <c r="D102" s="199"/>
      <c r="E102" s="199"/>
      <c r="F102" s="200"/>
      <c r="G102" s="3">
        <f>SUM(G99-G100)</f>
        <v>0</v>
      </c>
    </row>
    <row r="104" spans="1:7" x14ac:dyDescent="0.25">
      <c r="A104" s="275" t="s">
        <v>33</v>
      </c>
      <c r="B104" s="275"/>
      <c r="C104" s="275"/>
      <c r="D104" s="275"/>
      <c r="E104" s="275"/>
      <c r="F104" s="275"/>
      <c r="G104" s="275"/>
    </row>
    <row r="105" spans="1:7" x14ac:dyDescent="0.25">
      <c r="A105" s="275"/>
      <c r="B105" s="275"/>
      <c r="C105" s="275"/>
      <c r="D105" s="275"/>
      <c r="E105" s="275"/>
      <c r="F105" s="275"/>
      <c r="G105" s="275"/>
    </row>
    <row r="106" spans="1:7" x14ac:dyDescent="0.25">
      <c r="A106" s="275"/>
      <c r="B106" s="275"/>
      <c r="C106" s="275"/>
      <c r="D106" s="275"/>
      <c r="E106" s="275"/>
      <c r="F106" s="275"/>
      <c r="G106" s="275"/>
    </row>
    <row r="107" spans="1:7" x14ac:dyDescent="0.25">
      <c r="A107" s="275"/>
      <c r="B107" s="275"/>
      <c r="C107" s="275"/>
      <c r="D107" s="275"/>
      <c r="E107" s="275"/>
      <c r="F107" s="275"/>
      <c r="G107" s="275"/>
    </row>
    <row r="108" spans="1:7" x14ac:dyDescent="0.25">
      <c r="A108" s="275"/>
      <c r="B108" s="275"/>
      <c r="C108" s="275"/>
      <c r="D108" s="275"/>
      <c r="E108" s="275"/>
      <c r="F108" s="275"/>
      <c r="G108" s="275"/>
    </row>
    <row r="109" spans="1:7" x14ac:dyDescent="0.25">
      <c r="A109" s="275"/>
      <c r="B109" s="275"/>
      <c r="C109" s="275"/>
      <c r="D109" s="275"/>
      <c r="E109" s="275"/>
      <c r="F109" s="275"/>
      <c r="G109" s="275"/>
    </row>
    <row r="110" spans="1:7" x14ac:dyDescent="0.25">
      <c r="A110" s="275"/>
      <c r="B110" s="275"/>
      <c r="C110" s="275"/>
      <c r="D110" s="275"/>
      <c r="E110" s="275"/>
      <c r="F110" s="275"/>
      <c r="G110" s="275"/>
    </row>
    <row r="111" spans="1:7" x14ac:dyDescent="0.25">
      <c r="A111" s="275"/>
      <c r="B111" s="275"/>
      <c r="C111" s="275"/>
      <c r="D111" s="275"/>
      <c r="E111" s="275"/>
      <c r="F111" s="275"/>
      <c r="G111" s="275"/>
    </row>
    <row r="112" spans="1:7" x14ac:dyDescent="0.25">
      <c r="A112" s="275"/>
      <c r="B112" s="275"/>
      <c r="C112" s="275"/>
      <c r="D112" s="275"/>
      <c r="E112" s="275"/>
      <c r="F112" s="275"/>
      <c r="G112" s="275"/>
    </row>
    <row r="113" spans="1:7" x14ac:dyDescent="0.25">
      <c r="A113" s="275"/>
      <c r="B113" s="275"/>
      <c r="C113" s="275"/>
      <c r="D113" s="275"/>
      <c r="E113" s="275"/>
      <c r="F113" s="275"/>
      <c r="G113" s="275"/>
    </row>
    <row r="114" spans="1:7" x14ac:dyDescent="0.25">
      <c r="A114" s="16"/>
    </row>
    <row r="115" spans="1:7" x14ac:dyDescent="0.25">
      <c r="A115" s="16"/>
    </row>
    <row r="116" spans="1:7" x14ac:dyDescent="0.25">
      <c r="A116" s="16"/>
    </row>
    <row r="117" spans="1:7" x14ac:dyDescent="0.25">
      <c r="A117" s="16"/>
    </row>
    <row r="118" spans="1:7" x14ac:dyDescent="0.25">
      <c r="A118" s="16"/>
    </row>
    <row r="119" spans="1:7" x14ac:dyDescent="0.25">
      <c r="A119" s="16"/>
    </row>
    <row r="120" spans="1:7" x14ac:dyDescent="0.25">
      <c r="A120" s="16"/>
    </row>
    <row r="121" spans="1:7" x14ac:dyDescent="0.25">
      <c r="A121" s="16"/>
    </row>
    <row r="122" spans="1:7" x14ac:dyDescent="0.25">
      <c r="A122" s="16"/>
    </row>
    <row r="123" spans="1:7" x14ac:dyDescent="0.25">
      <c r="A123" s="16"/>
    </row>
    <row r="124" spans="1:7" x14ac:dyDescent="0.25">
      <c r="A124" s="16"/>
    </row>
    <row r="125" spans="1:7" x14ac:dyDescent="0.25">
      <c r="A125" s="16"/>
    </row>
    <row r="126" spans="1:7" x14ac:dyDescent="0.25">
      <c r="A126" s="16"/>
    </row>
    <row r="127" spans="1:7" x14ac:dyDescent="0.25">
      <c r="A127" s="16"/>
    </row>
    <row r="128" spans="1:7" x14ac:dyDescent="0.25">
      <c r="A128" s="16"/>
    </row>
    <row r="129" spans="1:1" x14ac:dyDescent="0.25">
      <c r="A129" s="16"/>
    </row>
    <row r="130" spans="1:1" x14ac:dyDescent="0.25">
      <c r="A130" s="16"/>
    </row>
    <row r="131" spans="1:1" x14ac:dyDescent="0.25">
      <c r="A131" s="16"/>
    </row>
    <row r="132" spans="1:1" x14ac:dyDescent="0.25">
      <c r="A132" s="16"/>
    </row>
    <row r="133" spans="1:1" x14ac:dyDescent="0.25">
      <c r="A133" s="16"/>
    </row>
    <row r="134" spans="1:1" x14ac:dyDescent="0.25">
      <c r="A134" s="16"/>
    </row>
    <row r="135" spans="1:1" x14ac:dyDescent="0.25">
      <c r="A135" s="16"/>
    </row>
    <row r="136" spans="1:1" x14ac:dyDescent="0.25">
      <c r="A136" s="16"/>
    </row>
    <row r="137" spans="1:1" x14ac:dyDescent="0.25">
      <c r="A137" s="16"/>
    </row>
    <row r="138" spans="1:1" x14ac:dyDescent="0.25">
      <c r="A138" s="16"/>
    </row>
    <row r="139" spans="1:1" x14ac:dyDescent="0.25">
      <c r="A139" s="16"/>
    </row>
    <row r="140" spans="1:1" x14ac:dyDescent="0.25">
      <c r="A140" s="16"/>
    </row>
    <row r="141" spans="1:1" x14ac:dyDescent="0.25">
      <c r="A141" s="16"/>
    </row>
    <row r="142" spans="1:1" x14ac:dyDescent="0.25">
      <c r="A142" s="16"/>
    </row>
    <row r="143" spans="1:1" x14ac:dyDescent="0.25">
      <c r="A143" s="16"/>
    </row>
    <row r="144" spans="1:1" x14ac:dyDescent="0.25">
      <c r="A144" s="16"/>
    </row>
  </sheetData>
  <sheetProtection algorithmName="SHA-512" hashValue="JqBKjsW0YPoToXttBpVeTWLLzSGI70j+M0rzShOce5RjwCRs/UExGK3FfW9W5lOciU6eV6gNgX+eYhjcVJov/Q==" saltValue="eOQA2HfZRuXSjp0dhvq7XA==" spinCount="100000" sheet="1" objects="1" scenarios="1"/>
  <mergeCells count="45">
    <mergeCell ref="A1:G1"/>
    <mergeCell ref="A22:G22"/>
    <mergeCell ref="A16:D16"/>
    <mergeCell ref="E16:F16"/>
    <mergeCell ref="A17:D17"/>
    <mergeCell ref="A19:B19"/>
    <mergeCell ref="E17:F17"/>
    <mergeCell ref="A18:D18"/>
    <mergeCell ref="E18:F18"/>
    <mergeCell ref="C19:D19"/>
    <mergeCell ref="A2:G2"/>
    <mergeCell ref="A3:G3"/>
    <mergeCell ref="A4:G4"/>
    <mergeCell ref="A7:F7"/>
    <mergeCell ref="A8:B8"/>
    <mergeCell ref="C8:F8"/>
    <mergeCell ref="A5:G5"/>
    <mergeCell ref="A6:G6"/>
    <mergeCell ref="A104:G113"/>
    <mergeCell ref="C9:F9"/>
    <mergeCell ref="A10:B10"/>
    <mergeCell ref="C10:F10"/>
    <mergeCell ref="A11:B11"/>
    <mergeCell ref="C11:F11"/>
    <mergeCell ref="A12:D12"/>
    <mergeCell ref="E12:F12"/>
    <mergeCell ref="A13:D13"/>
    <mergeCell ref="E13:F13"/>
    <mergeCell ref="A9:B9"/>
    <mergeCell ref="A46:F46"/>
    <mergeCell ref="C20:D20"/>
    <mergeCell ref="A14:D14"/>
    <mergeCell ref="E14:F14"/>
    <mergeCell ref="A15:D15"/>
    <mergeCell ref="A99:F99"/>
    <mergeCell ref="E15:F15"/>
    <mergeCell ref="A20:B20"/>
    <mergeCell ref="A101:F101"/>
    <mergeCell ref="A102:F102"/>
    <mergeCell ref="A48:G48"/>
    <mergeCell ref="A49:G50"/>
    <mergeCell ref="A66:F66"/>
    <mergeCell ref="A67:G68"/>
    <mergeCell ref="A96:F96"/>
    <mergeCell ref="A98:D98"/>
  </mergeCells>
  <hyperlinks>
    <hyperlink ref="C71" r:id="rId1"/>
    <hyperlink ref="C72" r:id="rId2" display="470300-072"/>
    <hyperlink ref="C81" r:id="rId3"/>
  </hyperlinks>
  <printOptions horizontalCentered="1" verticalCentered="1"/>
  <pageMargins left="0.7" right="0.7" top="0.75" bottom="0.75" header="0.3" footer="0.3"/>
  <pageSetup scale="67" fitToHeight="0" orientation="portrait" r:id="rId4"/>
  <headerFooter>
    <oddFooter>&amp;CCurriculum for Agricultural Science Education © 2019 FSS – Ward's – Page &amp;P</oddFooter>
  </headerFooter>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9"/>
  <sheetViews>
    <sheetView showGridLines="0" view="pageLayout" zoomScale="90" zoomScaleNormal="100" zoomScalePageLayoutView="90" workbookViewId="0">
      <selection sqref="A1:F1"/>
    </sheetView>
  </sheetViews>
  <sheetFormatPr defaultColWidth="8.6640625" defaultRowHeight="13.8" x14ac:dyDescent="0.25"/>
  <cols>
    <col min="1" max="1" width="14.5546875" style="109" customWidth="1"/>
    <col min="2" max="2" width="9.5546875" style="109" customWidth="1"/>
    <col min="3" max="3" width="11.88671875" style="109" customWidth="1"/>
    <col min="4" max="4" width="78" style="109" customWidth="1"/>
    <col min="5" max="5" width="2.44140625" style="109" hidden="1" customWidth="1"/>
    <col min="6" max="6" width="72.33203125" style="63" customWidth="1"/>
    <col min="7" max="248" width="9.109375" style="109" customWidth="1"/>
    <col min="249" max="249" width="8.33203125" style="109" customWidth="1"/>
    <col min="250" max="16384" width="8.6640625" style="109"/>
  </cols>
  <sheetData>
    <row r="1" spans="1:6" ht="113.4" customHeight="1" x14ac:dyDescent="0.25">
      <c r="A1" s="182"/>
      <c r="B1" s="182"/>
      <c r="C1" s="182"/>
      <c r="D1" s="182"/>
      <c r="E1" s="182"/>
      <c r="F1" s="299"/>
    </row>
    <row r="2" spans="1:6" x14ac:dyDescent="0.25">
      <c r="A2" s="300" t="s">
        <v>50</v>
      </c>
      <c r="B2" s="300"/>
      <c r="C2" s="300"/>
      <c r="D2" s="300"/>
      <c r="E2" s="300"/>
    </row>
    <row r="3" spans="1:6" x14ac:dyDescent="0.25">
      <c r="A3" s="301"/>
      <c r="B3" s="301"/>
      <c r="C3" s="301"/>
      <c r="D3" s="301"/>
      <c r="E3" s="301"/>
    </row>
    <row r="4" spans="1:6" ht="26.4" x14ac:dyDescent="0.25">
      <c r="A4" s="1" t="s">
        <v>7</v>
      </c>
      <c r="B4" s="1" t="s">
        <v>8</v>
      </c>
      <c r="C4" s="1" t="s">
        <v>10</v>
      </c>
      <c r="D4" s="1" t="s">
        <v>11</v>
      </c>
      <c r="E4" s="111"/>
      <c r="F4" s="64" t="s">
        <v>51</v>
      </c>
    </row>
    <row r="5" spans="1:6" s="67" customFormat="1" ht="30" customHeight="1" x14ac:dyDescent="0.3">
      <c r="A5" s="88">
        <v>5</v>
      </c>
      <c r="B5" s="114"/>
      <c r="C5" s="65" t="s">
        <v>52</v>
      </c>
      <c r="D5" s="68" t="s">
        <v>150</v>
      </c>
      <c r="E5" s="66"/>
      <c r="F5" s="69" t="s">
        <v>151</v>
      </c>
    </row>
    <row r="6" spans="1:6" s="20" customFormat="1" x14ac:dyDescent="0.25">
      <c r="A6" s="70"/>
      <c r="C6" s="14"/>
      <c r="D6" s="13"/>
      <c r="F6" s="71"/>
    </row>
    <row r="7" spans="1:6" ht="15" customHeight="1" x14ac:dyDescent="0.25">
      <c r="A7" s="255" t="s">
        <v>75</v>
      </c>
      <c r="B7" s="255"/>
      <c r="C7" s="255"/>
      <c r="D7" s="255"/>
      <c r="E7" s="255"/>
      <c r="F7" s="109"/>
    </row>
    <row r="8" spans="1:6" ht="15" customHeight="1" x14ac:dyDescent="0.25">
      <c r="A8" s="256"/>
      <c r="B8" s="256"/>
      <c r="C8" s="256"/>
      <c r="D8" s="256"/>
      <c r="E8" s="256"/>
      <c r="F8" s="109"/>
    </row>
    <row r="9" spans="1:6" ht="30" customHeight="1" x14ac:dyDescent="0.25">
      <c r="A9" s="1" t="s">
        <v>7</v>
      </c>
      <c r="B9" s="1" t="s">
        <v>8</v>
      </c>
      <c r="C9" s="1" t="s">
        <v>10</v>
      </c>
      <c r="D9" s="1" t="s">
        <v>11</v>
      </c>
      <c r="F9" s="1" t="s">
        <v>53</v>
      </c>
    </row>
    <row r="10" spans="1:6" s="20" customFormat="1" x14ac:dyDescent="0.25">
      <c r="A10" s="105">
        <v>20</v>
      </c>
      <c r="B10" s="114"/>
      <c r="C10" s="106" t="s">
        <v>14</v>
      </c>
      <c r="D10" s="106" t="s">
        <v>162</v>
      </c>
      <c r="E10" s="111"/>
      <c r="F10" s="118" t="s">
        <v>95</v>
      </c>
    </row>
    <row r="11" spans="1:6" x14ac:dyDescent="0.25">
      <c r="A11" s="105">
        <v>1</v>
      </c>
      <c r="B11" s="114"/>
      <c r="C11" s="106" t="s">
        <v>31</v>
      </c>
      <c r="D11" s="106" t="s">
        <v>161</v>
      </c>
      <c r="E11" s="111"/>
      <c r="F11" s="118" t="s">
        <v>95</v>
      </c>
    </row>
    <row r="12" spans="1:6" x14ac:dyDescent="0.25">
      <c r="A12" s="105">
        <v>5</v>
      </c>
      <c r="B12" s="114"/>
      <c r="C12" s="106" t="s">
        <v>14</v>
      </c>
      <c r="D12" s="106" t="s">
        <v>154</v>
      </c>
      <c r="E12" s="111"/>
      <c r="F12" s="118" t="s">
        <v>95</v>
      </c>
    </row>
    <row r="13" spans="1:6" ht="14.4" x14ac:dyDescent="0.3">
      <c r="A13" s="105">
        <v>5</v>
      </c>
      <c r="B13" s="114"/>
      <c r="C13" s="106" t="s">
        <v>14</v>
      </c>
      <c r="D13" s="106" t="s">
        <v>219</v>
      </c>
      <c r="E13" s="111"/>
      <c r="F13" s="120" t="s">
        <v>220</v>
      </c>
    </row>
    <row r="14" spans="1:6" ht="14.4" x14ac:dyDescent="0.3">
      <c r="A14" s="105">
        <v>5</v>
      </c>
      <c r="B14" s="114"/>
      <c r="C14" s="106" t="s">
        <v>14</v>
      </c>
      <c r="D14" s="106" t="s">
        <v>217</v>
      </c>
      <c r="E14" s="111"/>
      <c r="F14" s="120" t="s">
        <v>218</v>
      </c>
    </row>
    <row r="15" spans="1:6" ht="14.4" x14ac:dyDescent="0.3">
      <c r="A15" s="105">
        <v>5</v>
      </c>
      <c r="B15" s="114"/>
      <c r="C15" s="106" t="s">
        <v>15</v>
      </c>
      <c r="D15" s="106" t="s">
        <v>215</v>
      </c>
      <c r="E15" s="111"/>
      <c r="F15" s="120" t="s">
        <v>216</v>
      </c>
    </row>
    <row r="16" spans="1:6" ht="14.4" x14ac:dyDescent="0.3">
      <c r="A16" s="105">
        <v>10</v>
      </c>
      <c r="B16" s="114"/>
      <c r="C16" s="106" t="s">
        <v>14</v>
      </c>
      <c r="D16" s="106" t="s">
        <v>213</v>
      </c>
      <c r="E16" s="111"/>
      <c r="F16" s="120" t="s">
        <v>214</v>
      </c>
    </row>
    <row r="17" spans="1:6" ht="66.599999999999994" x14ac:dyDescent="0.3">
      <c r="A17" s="105"/>
      <c r="B17" s="114"/>
      <c r="C17" s="106"/>
      <c r="D17" s="106" t="s">
        <v>246</v>
      </c>
      <c r="E17" s="111"/>
      <c r="F17" s="101"/>
    </row>
    <row r="18" spans="1:6" x14ac:dyDescent="0.25">
      <c r="A18" s="105">
        <v>1</v>
      </c>
      <c r="B18" s="114"/>
      <c r="C18" s="106" t="s">
        <v>15</v>
      </c>
      <c r="D18" s="106" t="s">
        <v>155</v>
      </c>
      <c r="E18" s="111"/>
      <c r="F18" s="118" t="s">
        <v>156</v>
      </c>
    </row>
    <row r="19" spans="1:6" x14ac:dyDescent="0.25">
      <c r="A19" s="105">
        <v>1</v>
      </c>
      <c r="B19" s="114"/>
      <c r="C19" s="106" t="s">
        <v>15</v>
      </c>
      <c r="D19" s="106" t="s">
        <v>159</v>
      </c>
      <c r="E19" s="111"/>
      <c r="F19" s="118" t="s">
        <v>157</v>
      </c>
    </row>
    <row r="20" spans="1:6" x14ac:dyDescent="0.25">
      <c r="A20" s="105">
        <v>1</v>
      </c>
      <c r="B20" s="114"/>
      <c r="C20" s="106" t="s">
        <v>15</v>
      </c>
      <c r="D20" s="106" t="s">
        <v>160</v>
      </c>
      <c r="E20" s="111"/>
      <c r="F20" s="118" t="s">
        <v>158</v>
      </c>
    </row>
    <row r="21" spans="1:6" x14ac:dyDescent="0.25">
      <c r="A21" s="8"/>
      <c r="C21" s="13"/>
      <c r="D21" s="13"/>
    </row>
    <row r="22" spans="1:6" x14ac:dyDescent="0.25">
      <c r="A22" s="8"/>
      <c r="C22" s="13"/>
      <c r="D22" s="13"/>
    </row>
    <row r="23" spans="1:6" x14ac:dyDescent="0.25">
      <c r="A23" s="8"/>
      <c r="C23" s="13"/>
      <c r="D23" s="13"/>
    </row>
    <row r="24" spans="1:6" x14ac:dyDescent="0.25">
      <c r="A24" s="8"/>
      <c r="C24" s="13"/>
      <c r="D24" s="13"/>
    </row>
    <row r="25" spans="1:6" x14ac:dyDescent="0.25">
      <c r="A25" s="8"/>
      <c r="C25" s="13"/>
      <c r="D25" s="13"/>
    </row>
    <row r="26" spans="1:6" x14ac:dyDescent="0.25">
      <c r="A26" s="8"/>
      <c r="C26" s="13"/>
      <c r="D26" s="13"/>
    </row>
    <row r="27" spans="1:6" x14ac:dyDescent="0.25">
      <c r="A27" s="8"/>
      <c r="C27" s="13"/>
      <c r="D27" s="13"/>
    </row>
    <row r="28" spans="1:6" x14ac:dyDescent="0.25">
      <c r="A28" s="8"/>
      <c r="C28" s="13"/>
      <c r="D28" s="13"/>
    </row>
    <row r="29" spans="1:6" x14ac:dyDescent="0.25">
      <c r="A29" s="8"/>
      <c r="C29" s="13"/>
      <c r="D29" s="13"/>
    </row>
    <row r="30" spans="1:6" x14ac:dyDescent="0.25">
      <c r="A30" s="8"/>
      <c r="C30" s="13"/>
      <c r="D30" s="13"/>
    </row>
    <row r="31" spans="1:6" x14ac:dyDescent="0.25">
      <c r="A31" s="8"/>
      <c r="C31" s="13"/>
      <c r="D31" s="13"/>
    </row>
    <row r="32" spans="1:6" x14ac:dyDescent="0.25">
      <c r="A32" s="8"/>
      <c r="C32" s="13"/>
      <c r="D32" s="13"/>
    </row>
    <row r="33" spans="1:4" x14ac:dyDescent="0.25">
      <c r="A33" s="8"/>
      <c r="C33" s="13"/>
      <c r="D33" s="13"/>
    </row>
    <row r="34" spans="1:4" x14ac:dyDescent="0.25">
      <c r="A34" s="8"/>
      <c r="C34" s="13"/>
      <c r="D34" s="13"/>
    </row>
    <row r="35" spans="1:4" x14ac:dyDescent="0.25">
      <c r="A35" s="8"/>
      <c r="C35" s="13"/>
      <c r="D35" s="13"/>
    </row>
    <row r="36" spans="1:4" x14ac:dyDescent="0.25">
      <c r="A36" s="70"/>
      <c r="C36" s="14"/>
      <c r="D36" s="13"/>
    </row>
    <row r="37" spans="1:4" x14ac:dyDescent="0.25">
      <c r="A37" s="8"/>
      <c r="C37" s="13"/>
      <c r="D37" s="13"/>
    </row>
    <row r="38" spans="1:4" x14ac:dyDescent="0.25">
      <c r="A38" s="8"/>
      <c r="C38" s="13"/>
      <c r="D38" s="14"/>
    </row>
    <row r="39" spans="1:4" x14ac:dyDescent="0.25">
      <c r="A39" s="8"/>
      <c r="C39" s="13"/>
      <c r="D39" s="14"/>
    </row>
    <row r="40" spans="1:4" x14ac:dyDescent="0.25">
      <c r="A40" s="8"/>
      <c r="C40" s="13"/>
      <c r="D40" s="13"/>
    </row>
    <row r="41" spans="1:4" x14ac:dyDescent="0.25">
      <c r="A41" s="8"/>
      <c r="C41" s="13"/>
      <c r="D41" s="13"/>
    </row>
    <row r="42" spans="1:4" x14ac:dyDescent="0.25">
      <c r="A42" s="8"/>
      <c r="C42" s="13"/>
      <c r="D42" s="13"/>
    </row>
    <row r="43" spans="1:4" x14ac:dyDescent="0.25">
      <c r="A43" s="8"/>
      <c r="C43" s="13"/>
      <c r="D43" s="13"/>
    </row>
    <row r="44" spans="1:4" x14ac:dyDescent="0.25">
      <c r="A44" s="8"/>
      <c r="C44" s="13"/>
      <c r="D44" s="13"/>
    </row>
    <row r="45" spans="1:4" x14ac:dyDescent="0.25">
      <c r="A45" s="8"/>
      <c r="C45" s="13"/>
      <c r="D45" s="13"/>
    </row>
    <row r="46" spans="1:4" x14ac:dyDescent="0.25">
      <c r="A46" s="8"/>
      <c r="C46" s="13"/>
      <c r="D46" s="13"/>
    </row>
    <row r="47" spans="1:4" x14ac:dyDescent="0.25">
      <c r="A47" s="8"/>
      <c r="C47" s="13"/>
      <c r="D47" s="13"/>
    </row>
    <row r="48" spans="1:4" x14ac:dyDescent="0.25">
      <c r="A48" s="8"/>
      <c r="C48" s="13"/>
      <c r="D48" s="13"/>
    </row>
    <row r="49" spans="1:4" x14ac:dyDescent="0.25">
      <c r="A49" s="8"/>
      <c r="C49" s="13"/>
      <c r="D49" s="13"/>
    </row>
  </sheetData>
  <sheetProtection algorithmName="SHA-512" hashValue="DAK85LlGCUkKU752e1UG4kJhvSuoMTqtde2AWPdXJZnYSsOgx1/cgqnQtAPz4y/hhe6hh945unUTEz5QauuHZg==" saltValue="QjmRCFdwD/KB65Bux1IscQ==" spinCount="100000" sheet="1"/>
  <mergeCells count="3">
    <mergeCell ref="A1:F1"/>
    <mergeCell ref="A2:E3"/>
    <mergeCell ref="A7:E8"/>
  </mergeCells>
  <hyperlinks>
    <hyperlink ref="F16" r:id="rId1"/>
    <hyperlink ref="F15" r:id="rId2"/>
    <hyperlink ref="F14" r:id="rId3"/>
    <hyperlink ref="F13" r:id="rId4"/>
  </hyperlinks>
  <pageMargins left="0.7" right="0.7" top="0.75" bottom="0.75" header="0.3" footer="0.3"/>
  <pageSetup scale="65" fitToHeight="0" orientation="landscape" r:id="rId5"/>
  <headerFooter>
    <oddFooter>&amp;CCurriculum for Agricultural Science Education © 2019 FSS – Miscellaneous Supplies – Page &amp;P</oddFooter>
  </headerFooter>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5"/>
  <sheetViews>
    <sheetView showGridLines="0" view="pageLayout" zoomScaleNormal="100" workbookViewId="0">
      <selection sqref="A1:E1"/>
    </sheetView>
  </sheetViews>
  <sheetFormatPr defaultColWidth="14.5546875" defaultRowHeight="13.8" x14ac:dyDescent="0.25"/>
  <cols>
    <col min="1" max="1" width="14.5546875" style="109" customWidth="1"/>
    <col min="2" max="2" width="9.5546875" style="109" customWidth="1"/>
    <col min="3" max="3" width="11.88671875" style="109" customWidth="1"/>
    <col min="4" max="4" width="58.88671875" style="109" customWidth="1"/>
    <col min="5" max="5" width="2.44140625" style="109" hidden="1" customWidth="1"/>
    <col min="6" max="9" width="9.109375" style="27" customWidth="1"/>
    <col min="10" max="253" width="9.109375" style="109" customWidth="1"/>
    <col min="254" max="254" width="8.33203125" style="109" customWidth="1"/>
    <col min="255" max="255" width="8.6640625" style="109" customWidth="1"/>
    <col min="256" max="16384" width="14.5546875" style="109"/>
  </cols>
  <sheetData>
    <row r="1" spans="1:9" ht="72.900000000000006" customHeight="1" x14ac:dyDescent="0.25">
      <c r="A1" s="182"/>
      <c r="B1" s="182"/>
      <c r="C1" s="182"/>
      <c r="D1" s="182"/>
      <c r="E1" s="182"/>
    </row>
    <row r="2" spans="1:9" x14ac:dyDescent="0.25">
      <c r="A2" s="300" t="s">
        <v>19</v>
      </c>
      <c r="B2" s="300"/>
      <c r="C2" s="300"/>
      <c r="D2" s="300"/>
      <c r="E2" s="300"/>
    </row>
    <row r="3" spans="1:9" x14ac:dyDescent="0.25">
      <c r="A3" s="261"/>
      <c r="B3" s="261"/>
      <c r="C3" s="261"/>
      <c r="D3" s="261"/>
      <c r="E3" s="261"/>
    </row>
    <row r="4" spans="1:9" ht="26.4" x14ac:dyDescent="0.25">
      <c r="A4" s="1" t="s">
        <v>7</v>
      </c>
      <c r="B4" s="1" t="s">
        <v>8</v>
      </c>
      <c r="C4" s="1" t="s">
        <v>10</v>
      </c>
      <c r="D4" s="1" t="s">
        <v>11</v>
      </c>
    </row>
    <row r="5" spans="1:9" x14ac:dyDescent="0.25">
      <c r="A5" s="164">
        <v>1</v>
      </c>
      <c r="B5" s="165"/>
      <c r="C5" s="164" t="s">
        <v>14</v>
      </c>
      <c r="D5" s="166" t="s">
        <v>534</v>
      </c>
    </row>
    <row r="6" spans="1:9" s="20" customFormat="1" x14ac:dyDescent="0.25">
      <c r="A6" s="164">
        <v>1</v>
      </c>
      <c r="B6" s="165"/>
      <c r="C6" s="164" t="s">
        <v>14</v>
      </c>
      <c r="D6" s="166" t="s">
        <v>532</v>
      </c>
      <c r="F6" s="29"/>
      <c r="G6" s="29"/>
      <c r="H6" s="29"/>
      <c r="I6" s="29"/>
    </row>
    <row r="7" spans="1:9" s="20" customFormat="1" x14ac:dyDescent="0.25">
      <c r="A7" s="164">
        <v>1</v>
      </c>
      <c r="B7" s="165"/>
      <c r="C7" s="164" t="s">
        <v>14</v>
      </c>
      <c r="D7" s="166" t="s">
        <v>533</v>
      </c>
      <c r="F7" s="29"/>
      <c r="G7" s="29"/>
      <c r="H7" s="29"/>
      <c r="I7" s="29"/>
    </row>
    <row r="8" spans="1:9" s="20" customFormat="1" x14ac:dyDescent="0.25">
      <c r="A8" s="132">
        <v>20</v>
      </c>
      <c r="B8" s="100"/>
      <c r="C8" s="132" t="s">
        <v>14</v>
      </c>
      <c r="D8" s="103" t="s">
        <v>247</v>
      </c>
      <c r="F8" s="29"/>
      <c r="G8" s="29"/>
      <c r="H8" s="29"/>
      <c r="I8" s="29"/>
    </row>
    <row r="9" spans="1:9" s="20" customFormat="1" x14ac:dyDescent="0.25">
      <c r="A9" s="164">
        <v>1</v>
      </c>
      <c r="B9" s="165"/>
      <c r="C9" s="164" t="s">
        <v>14</v>
      </c>
      <c r="D9" s="166" t="s">
        <v>531</v>
      </c>
      <c r="F9" s="29"/>
      <c r="G9" s="29"/>
      <c r="H9" s="29"/>
      <c r="I9" s="29"/>
    </row>
    <row r="10" spans="1:9" s="20" customFormat="1" x14ac:dyDescent="0.25">
      <c r="A10" s="164">
        <v>1</v>
      </c>
      <c r="B10" s="165"/>
      <c r="C10" s="164" t="s">
        <v>14</v>
      </c>
      <c r="D10" s="166" t="s">
        <v>529</v>
      </c>
      <c r="F10" s="29"/>
      <c r="G10" s="29"/>
      <c r="H10" s="29"/>
      <c r="I10" s="29"/>
    </row>
    <row r="11" spans="1:9" s="20" customFormat="1" x14ac:dyDescent="0.25">
      <c r="A11" s="164">
        <v>1</v>
      </c>
      <c r="B11" s="165"/>
      <c r="C11" s="164" t="s">
        <v>14</v>
      </c>
      <c r="D11" s="166" t="s">
        <v>528</v>
      </c>
      <c r="F11" s="29"/>
      <c r="G11" s="29"/>
      <c r="H11" s="29"/>
      <c r="I11" s="29"/>
    </row>
    <row r="12" spans="1:9" s="20" customFormat="1" x14ac:dyDescent="0.25">
      <c r="A12" s="164">
        <v>1</v>
      </c>
      <c r="B12" s="165"/>
      <c r="C12" s="164" t="s">
        <v>14</v>
      </c>
      <c r="D12" s="166" t="s">
        <v>527</v>
      </c>
      <c r="F12" s="29"/>
      <c r="G12" s="29"/>
      <c r="H12" s="29"/>
      <c r="I12" s="29"/>
    </row>
    <row r="13" spans="1:9" s="20" customFormat="1" x14ac:dyDescent="0.25">
      <c r="A13" s="164">
        <v>1</v>
      </c>
      <c r="B13" s="165"/>
      <c r="C13" s="164" t="s">
        <v>14</v>
      </c>
      <c r="D13" s="166" t="s">
        <v>530</v>
      </c>
      <c r="F13" s="29"/>
      <c r="G13" s="29"/>
      <c r="H13" s="29"/>
      <c r="I13" s="29"/>
    </row>
    <row r="14" spans="1:9" s="20" customFormat="1" x14ac:dyDescent="0.25">
      <c r="A14" s="105">
        <v>20</v>
      </c>
      <c r="B14" s="119"/>
      <c r="C14" s="105" t="s">
        <v>14</v>
      </c>
      <c r="D14" s="106" t="s">
        <v>70</v>
      </c>
      <c r="F14" s="29"/>
      <c r="G14" s="29"/>
      <c r="H14" s="29"/>
      <c r="I14" s="29"/>
    </row>
    <row r="15" spans="1:9" s="20" customFormat="1" x14ac:dyDescent="0.25">
      <c r="A15" s="105">
        <v>20</v>
      </c>
      <c r="B15" s="119"/>
      <c r="C15" s="105" t="s">
        <v>14</v>
      </c>
      <c r="D15" s="106" t="s">
        <v>71</v>
      </c>
      <c r="F15" s="29"/>
      <c r="G15" s="29"/>
      <c r="H15" s="29"/>
      <c r="I15" s="29"/>
    </row>
    <row r="16" spans="1:9" s="20" customFormat="1" x14ac:dyDescent="0.25">
      <c r="A16" s="164">
        <v>1</v>
      </c>
      <c r="B16" s="165"/>
      <c r="C16" s="164" t="s">
        <v>14</v>
      </c>
      <c r="D16" s="166" t="s">
        <v>61</v>
      </c>
      <c r="F16" s="29"/>
      <c r="G16" s="29"/>
      <c r="H16" s="29"/>
      <c r="I16" s="29"/>
    </row>
    <row r="17" spans="1:9" x14ac:dyDescent="0.25">
      <c r="A17" s="255" t="s">
        <v>21</v>
      </c>
      <c r="B17" s="255"/>
      <c r="C17" s="255"/>
      <c r="D17" s="255"/>
      <c r="E17" s="255"/>
    </row>
    <row r="18" spans="1:9" x14ac:dyDescent="0.25">
      <c r="A18" s="256"/>
      <c r="B18" s="256"/>
      <c r="C18" s="256"/>
      <c r="D18" s="256"/>
      <c r="E18" s="256"/>
    </row>
    <row r="19" spans="1:9" ht="26.4" x14ac:dyDescent="0.25">
      <c r="A19" s="1" t="s">
        <v>7</v>
      </c>
      <c r="B19" s="1" t="s">
        <v>8</v>
      </c>
      <c r="C19" s="1" t="s">
        <v>10</v>
      </c>
      <c r="D19" s="1" t="s">
        <v>11</v>
      </c>
    </row>
    <row r="20" spans="1:9" s="20" customFormat="1" x14ac:dyDescent="0.25">
      <c r="A20" s="105">
        <v>10</v>
      </c>
      <c r="B20" s="117"/>
      <c r="C20" s="105" t="s">
        <v>36</v>
      </c>
      <c r="D20" s="106" t="s">
        <v>166</v>
      </c>
      <c r="F20" s="29"/>
      <c r="G20" s="29"/>
      <c r="H20" s="29"/>
      <c r="I20" s="29"/>
    </row>
    <row r="21" spans="1:9" s="20" customFormat="1" x14ac:dyDescent="0.25">
      <c r="A21" s="105">
        <v>20</v>
      </c>
      <c r="B21" s="117"/>
      <c r="C21" s="105" t="s">
        <v>14</v>
      </c>
      <c r="D21" s="106" t="s">
        <v>248</v>
      </c>
      <c r="F21" s="29"/>
      <c r="G21" s="29"/>
      <c r="H21" s="29"/>
      <c r="I21" s="29"/>
    </row>
    <row r="22" spans="1:9" s="20" customFormat="1" x14ac:dyDescent="0.25">
      <c r="A22" s="105">
        <v>20</v>
      </c>
      <c r="B22" s="117"/>
      <c r="C22" s="105" t="s">
        <v>30</v>
      </c>
      <c r="D22" s="106" t="s">
        <v>165</v>
      </c>
      <c r="F22" s="29"/>
      <c r="G22" s="29"/>
      <c r="H22" s="29"/>
      <c r="I22" s="29"/>
    </row>
    <row r="23" spans="1:9" s="20" customFormat="1" x14ac:dyDescent="0.25">
      <c r="A23" s="105">
        <v>20</v>
      </c>
      <c r="B23" s="117"/>
      <c r="C23" s="105" t="s">
        <v>14</v>
      </c>
      <c r="D23" s="106" t="s">
        <v>35</v>
      </c>
      <c r="F23" s="29"/>
      <c r="G23" s="29"/>
      <c r="H23" s="29"/>
      <c r="I23" s="29"/>
    </row>
    <row r="24" spans="1:9" s="20" customFormat="1" x14ac:dyDescent="0.25">
      <c r="A24" s="105">
        <v>2</v>
      </c>
      <c r="B24" s="117"/>
      <c r="C24" s="105" t="s">
        <v>23</v>
      </c>
      <c r="D24" s="106" t="s">
        <v>249</v>
      </c>
      <c r="F24" s="29"/>
      <c r="G24" s="29"/>
      <c r="H24" s="29"/>
      <c r="I24" s="29"/>
    </row>
    <row r="25" spans="1:9" s="20" customFormat="1" x14ac:dyDescent="0.25">
      <c r="A25" s="105">
        <v>1</v>
      </c>
      <c r="B25" s="117"/>
      <c r="C25" s="105" t="s">
        <v>72</v>
      </c>
      <c r="D25" s="106" t="s">
        <v>73</v>
      </c>
      <c r="F25" s="29"/>
      <c r="G25" s="29"/>
      <c r="H25" s="29"/>
      <c r="I25" s="29"/>
    </row>
    <row r="26" spans="1:9" s="20" customFormat="1" x14ac:dyDescent="0.25">
      <c r="A26" s="105">
        <v>1</v>
      </c>
      <c r="B26" s="117"/>
      <c r="C26" s="105" t="s">
        <v>23</v>
      </c>
      <c r="D26" s="106" t="s">
        <v>168</v>
      </c>
      <c r="F26" s="29"/>
      <c r="G26" s="29"/>
      <c r="H26" s="29"/>
      <c r="I26" s="29"/>
    </row>
    <row r="27" spans="1:9" s="20" customFormat="1" x14ac:dyDescent="0.25">
      <c r="A27" s="105">
        <v>1</v>
      </c>
      <c r="B27" s="117"/>
      <c r="C27" s="105" t="s">
        <v>72</v>
      </c>
      <c r="D27" s="106" t="s">
        <v>74</v>
      </c>
      <c r="F27" s="29"/>
      <c r="G27" s="29"/>
      <c r="H27" s="29"/>
      <c r="I27" s="29"/>
    </row>
    <row r="28" spans="1:9" s="20" customFormat="1" x14ac:dyDescent="0.25">
      <c r="A28" s="105">
        <v>10</v>
      </c>
      <c r="B28" s="117"/>
      <c r="C28" s="105" t="s">
        <v>36</v>
      </c>
      <c r="D28" s="106" t="s">
        <v>250</v>
      </c>
      <c r="F28" s="29"/>
      <c r="G28" s="29"/>
      <c r="H28" s="29"/>
      <c r="I28" s="29"/>
    </row>
    <row r="29" spans="1:9" s="20" customFormat="1" x14ac:dyDescent="0.25">
      <c r="A29" s="105">
        <v>10</v>
      </c>
      <c r="B29" s="117"/>
      <c r="C29" s="105" t="s">
        <v>36</v>
      </c>
      <c r="D29" s="106" t="s">
        <v>251</v>
      </c>
      <c r="F29" s="29"/>
      <c r="G29" s="29"/>
      <c r="H29" s="29"/>
      <c r="I29" s="29"/>
    </row>
    <row r="30" spans="1:9" s="20" customFormat="1" x14ac:dyDescent="0.25">
      <c r="A30" s="105">
        <v>10</v>
      </c>
      <c r="B30" s="117"/>
      <c r="C30" s="105" t="s">
        <v>36</v>
      </c>
      <c r="D30" s="106" t="s">
        <v>252</v>
      </c>
      <c r="F30" s="29"/>
      <c r="G30" s="29"/>
      <c r="H30" s="29"/>
      <c r="I30" s="29"/>
    </row>
    <row r="31" spans="1:9" s="20" customFormat="1" x14ac:dyDescent="0.25">
      <c r="A31" s="105">
        <v>20</v>
      </c>
      <c r="B31" s="117"/>
      <c r="C31" s="105" t="s">
        <v>14</v>
      </c>
      <c r="D31" s="106" t="s">
        <v>253</v>
      </c>
      <c r="F31" s="29"/>
      <c r="G31" s="29"/>
      <c r="H31" s="29"/>
      <c r="I31" s="29"/>
    </row>
    <row r="32" spans="1:9" s="20" customFormat="1" x14ac:dyDescent="0.25">
      <c r="A32" s="105">
        <v>20</v>
      </c>
      <c r="B32" s="117"/>
      <c r="C32" s="105" t="s">
        <v>14</v>
      </c>
      <c r="D32" s="106" t="s">
        <v>167</v>
      </c>
      <c r="F32" s="29"/>
      <c r="G32" s="29"/>
      <c r="H32" s="29"/>
      <c r="I32" s="29"/>
    </row>
    <row r="33" spans="1:9" s="20" customFormat="1" x14ac:dyDescent="0.25">
      <c r="A33" s="105">
        <v>10</v>
      </c>
      <c r="B33" s="117"/>
      <c r="C33" s="105" t="s">
        <v>34</v>
      </c>
      <c r="D33" s="106" t="s">
        <v>163</v>
      </c>
      <c r="F33" s="29"/>
      <c r="G33" s="29"/>
      <c r="H33" s="29"/>
      <c r="I33" s="29"/>
    </row>
    <row r="34" spans="1:9" s="20" customFormat="1" x14ac:dyDescent="0.25">
      <c r="A34" s="105">
        <v>5</v>
      </c>
      <c r="B34" s="117"/>
      <c r="C34" s="105" t="s">
        <v>14</v>
      </c>
      <c r="D34" s="106" t="s">
        <v>254</v>
      </c>
      <c r="F34" s="29"/>
      <c r="G34" s="29"/>
      <c r="H34" s="29"/>
      <c r="I34" s="29"/>
    </row>
    <row r="35" spans="1:9" s="20" customFormat="1" ht="15" customHeight="1" x14ac:dyDescent="0.25">
      <c r="A35" s="108">
        <v>120</v>
      </c>
      <c r="B35" s="117"/>
      <c r="C35" s="108" t="s">
        <v>87</v>
      </c>
      <c r="D35" s="107" t="s">
        <v>169</v>
      </c>
      <c r="F35" s="29"/>
      <c r="G35" s="29"/>
      <c r="H35" s="29"/>
      <c r="I35" s="29"/>
    </row>
    <row r="36" spans="1:9" s="20" customFormat="1" ht="15" customHeight="1" x14ac:dyDescent="0.25">
      <c r="A36" s="105">
        <v>2</v>
      </c>
      <c r="B36" s="117"/>
      <c r="C36" s="105" t="s">
        <v>23</v>
      </c>
      <c r="D36" s="106" t="s">
        <v>255</v>
      </c>
      <c r="F36" s="29"/>
      <c r="G36" s="29"/>
      <c r="H36" s="29"/>
      <c r="I36" s="29"/>
    </row>
    <row r="37" spans="1:9" s="20" customFormat="1" ht="15" customHeight="1" x14ac:dyDescent="0.25">
      <c r="A37" s="105">
        <v>160</v>
      </c>
      <c r="B37" s="117"/>
      <c r="C37" s="105" t="s">
        <v>14</v>
      </c>
      <c r="D37" s="106" t="s">
        <v>256</v>
      </c>
      <c r="F37" s="29"/>
      <c r="G37" s="29"/>
      <c r="H37" s="29"/>
      <c r="I37" s="29"/>
    </row>
    <row r="38" spans="1:9" s="20" customFormat="1" x14ac:dyDescent="0.25">
      <c r="A38" s="105">
        <v>5</v>
      </c>
      <c r="B38" s="117"/>
      <c r="C38" s="105" t="s">
        <v>25</v>
      </c>
      <c r="D38" s="106" t="s">
        <v>164</v>
      </c>
      <c r="F38" s="29"/>
      <c r="G38" s="29"/>
      <c r="H38" s="29"/>
      <c r="I38" s="29"/>
    </row>
    <row r="39" spans="1:9" x14ac:dyDescent="0.25">
      <c r="A39" s="108">
        <v>20</v>
      </c>
      <c r="B39" s="117"/>
      <c r="C39" s="108" t="s">
        <v>14</v>
      </c>
      <c r="D39" s="107" t="s">
        <v>170</v>
      </c>
    </row>
    <row r="40" spans="1:9" x14ac:dyDescent="0.25">
      <c r="B40" s="27"/>
    </row>
    <row r="41" spans="1:9" x14ac:dyDescent="0.25">
      <c r="B41" s="27"/>
    </row>
    <row r="42" spans="1:9" x14ac:dyDescent="0.25">
      <c r="B42" s="27"/>
    </row>
    <row r="43" spans="1:9" x14ac:dyDescent="0.25">
      <c r="B43" s="27"/>
    </row>
    <row r="44" spans="1:9" x14ac:dyDescent="0.25">
      <c r="B44" s="27"/>
    </row>
    <row r="45" spans="1:9" x14ac:dyDescent="0.25">
      <c r="B45" s="27"/>
    </row>
    <row r="46" spans="1:9" x14ac:dyDescent="0.25">
      <c r="B46" s="27"/>
    </row>
    <row r="47" spans="1:9" x14ac:dyDescent="0.25">
      <c r="B47" s="27"/>
    </row>
    <row r="48" spans="1:9" x14ac:dyDescent="0.25">
      <c r="B48" s="27"/>
    </row>
    <row r="49" spans="2:2" x14ac:dyDescent="0.25">
      <c r="B49" s="27"/>
    </row>
    <row r="50" spans="2:2" x14ac:dyDescent="0.25">
      <c r="B50" s="27"/>
    </row>
    <row r="51" spans="2:2" x14ac:dyDescent="0.25">
      <c r="B51" s="27"/>
    </row>
    <row r="52" spans="2:2" x14ac:dyDescent="0.25">
      <c r="B52" s="27"/>
    </row>
    <row r="53" spans="2:2" x14ac:dyDescent="0.25">
      <c r="B53" s="27"/>
    </row>
    <row r="54" spans="2:2" x14ac:dyDescent="0.25">
      <c r="B54" s="27"/>
    </row>
    <row r="55" spans="2:2" x14ac:dyDescent="0.25">
      <c r="B55" s="27"/>
    </row>
    <row r="56" spans="2:2" x14ac:dyDescent="0.25">
      <c r="B56" s="27"/>
    </row>
    <row r="57" spans="2:2" x14ac:dyDescent="0.25">
      <c r="B57" s="27"/>
    </row>
    <row r="58" spans="2:2" x14ac:dyDescent="0.25">
      <c r="B58" s="27"/>
    </row>
    <row r="59" spans="2:2" x14ac:dyDescent="0.25">
      <c r="B59" s="27"/>
    </row>
    <row r="60" spans="2:2" x14ac:dyDescent="0.25">
      <c r="B60" s="27"/>
    </row>
    <row r="61" spans="2:2" x14ac:dyDescent="0.25">
      <c r="B61" s="27"/>
    </row>
    <row r="62" spans="2:2" x14ac:dyDescent="0.25">
      <c r="B62" s="27"/>
    </row>
    <row r="63" spans="2:2" x14ac:dyDescent="0.25">
      <c r="B63" s="27"/>
    </row>
    <row r="64" spans="2:2" x14ac:dyDescent="0.25">
      <c r="B64" s="27"/>
    </row>
    <row r="65" spans="2:2" x14ac:dyDescent="0.25">
      <c r="B65" s="27"/>
    </row>
    <row r="66" spans="2:2" x14ac:dyDescent="0.25">
      <c r="B66" s="27"/>
    </row>
    <row r="67" spans="2:2" x14ac:dyDescent="0.25">
      <c r="B67" s="27"/>
    </row>
    <row r="68" spans="2:2" x14ac:dyDescent="0.25">
      <c r="B68" s="27"/>
    </row>
    <row r="69" spans="2:2" x14ac:dyDescent="0.25">
      <c r="B69" s="27"/>
    </row>
    <row r="70" spans="2:2" x14ac:dyDescent="0.25">
      <c r="B70" s="27"/>
    </row>
    <row r="71" spans="2:2" x14ac:dyDescent="0.25">
      <c r="B71" s="27"/>
    </row>
    <row r="72" spans="2:2" x14ac:dyDescent="0.25">
      <c r="B72" s="27"/>
    </row>
    <row r="73" spans="2:2" x14ac:dyDescent="0.25">
      <c r="B73" s="27"/>
    </row>
    <row r="74" spans="2:2" x14ac:dyDescent="0.25">
      <c r="B74" s="27"/>
    </row>
    <row r="75" spans="2:2" x14ac:dyDescent="0.25">
      <c r="B75" s="27"/>
    </row>
    <row r="76" spans="2:2" x14ac:dyDescent="0.25">
      <c r="B76" s="27"/>
    </row>
    <row r="77" spans="2:2" x14ac:dyDescent="0.25">
      <c r="B77" s="27"/>
    </row>
    <row r="78" spans="2:2" x14ac:dyDescent="0.25">
      <c r="B78" s="27"/>
    </row>
    <row r="79" spans="2:2" x14ac:dyDescent="0.25">
      <c r="B79" s="27"/>
    </row>
    <row r="80" spans="2:2" x14ac:dyDescent="0.25">
      <c r="B80" s="27"/>
    </row>
    <row r="81" spans="2:2" x14ac:dyDescent="0.25">
      <c r="B81" s="27"/>
    </row>
    <row r="82" spans="2:2" x14ac:dyDescent="0.25">
      <c r="B82" s="27"/>
    </row>
    <row r="83" spans="2:2" x14ac:dyDescent="0.25">
      <c r="B83" s="27"/>
    </row>
    <row r="84" spans="2:2" x14ac:dyDescent="0.25">
      <c r="B84" s="27"/>
    </row>
    <row r="85" spans="2:2" x14ac:dyDescent="0.25">
      <c r="B85" s="27"/>
    </row>
    <row r="86" spans="2:2" x14ac:dyDescent="0.25">
      <c r="B86" s="27"/>
    </row>
    <row r="87" spans="2:2" x14ac:dyDescent="0.25">
      <c r="B87" s="27"/>
    </row>
    <row r="88" spans="2:2" x14ac:dyDescent="0.25">
      <c r="B88" s="27"/>
    </row>
    <row r="89" spans="2:2" x14ac:dyDescent="0.25">
      <c r="B89" s="27"/>
    </row>
    <row r="90" spans="2:2" x14ac:dyDescent="0.25">
      <c r="B90" s="27"/>
    </row>
    <row r="91" spans="2:2" x14ac:dyDescent="0.25">
      <c r="B91" s="27"/>
    </row>
    <row r="92" spans="2:2" x14ac:dyDescent="0.25">
      <c r="B92" s="27"/>
    </row>
    <row r="93" spans="2:2" x14ac:dyDescent="0.25">
      <c r="B93" s="27"/>
    </row>
    <row r="94" spans="2:2" x14ac:dyDescent="0.25">
      <c r="B94" s="27"/>
    </row>
    <row r="95" spans="2:2" x14ac:dyDescent="0.25">
      <c r="B95" s="27"/>
    </row>
  </sheetData>
  <sheetProtection algorithmName="SHA-512" hashValue="/elfqNJ3UJ4G3OhtrEq5KKrjNSf4ZCFsZTjHrVKePdd3uSwRiGrxQlmFEpIEbvC6VeJz45/7y/GU5i3mW9DIHA==" saltValue="KpWEY7kcwcW2hc/ffe6Ofg==" spinCount="100000" sheet="1"/>
  <sortState ref="A5:D16">
    <sortCondition ref="D5:D16"/>
  </sortState>
  <mergeCells count="3">
    <mergeCell ref="A1:E1"/>
    <mergeCell ref="A2:E3"/>
    <mergeCell ref="A17:E18"/>
  </mergeCells>
  <pageMargins left="0.7" right="0.7" top="0.75" bottom="0.75" header="0.3" footer="0.3"/>
  <pageSetup scale="86" fitToHeight="0" orientation="portrait" r:id="rId1"/>
  <headerFooter>
    <oddFooter>&amp;CCurriculum for Agricultural Science Education © 2019 FSS – Classroom Supplies – 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3"/>
  <sheetViews>
    <sheetView showGridLines="0" view="pageLayout" zoomScaleNormal="100" workbookViewId="0">
      <selection sqref="A1:D1"/>
    </sheetView>
  </sheetViews>
  <sheetFormatPr defaultColWidth="8.6640625" defaultRowHeight="14.4" x14ac:dyDescent="0.3"/>
  <cols>
    <col min="1" max="1" width="14.5546875" style="104" customWidth="1"/>
    <col min="2" max="2" width="8.6640625" style="104"/>
    <col min="3" max="3" width="13.33203125" style="104" bestFit="1" customWidth="1"/>
    <col min="4" max="4" width="46.88671875" style="104" customWidth="1"/>
    <col min="5" max="16384" width="8.6640625" style="104"/>
  </cols>
  <sheetData>
    <row r="1" spans="1:8" ht="62.1" customHeight="1" x14ac:dyDescent="0.3">
      <c r="A1" s="303"/>
      <c r="B1" s="303"/>
      <c r="C1" s="303"/>
      <c r="D1" s="303"/>
      <c r="E1" s="162"/>
    </row>
    <row r="2" spans="1:8" ht="24.6" x14ac:dyDescent="0.4">
      <c r="A2" s="304" t="s">
        <v>257</v>
      </c>
      <c r="B2" s="304"/>
      <c r="C2" s="304"/>
      <c r="D2" s="304"/>
      <c r="E2" s="128"/>
    </row>
    <row r="3" spans="1:8" ht="27" customHeight="1" x14ac:dyDescent="0.3">
      <c r="A3" s="127" t="s">
        <v>7</v>
      </c>
      <c r="B3" s="127" t="s">
        <v>8</v>
      </c>
      <c r="C3" s="127" t="s">
        <v>10</v>
      </c>
      <c r="D3" s="127" t="s">
        <v>11</v>
      </c>
    </row>
    <row r="4" spans="1:8" ht="15" customHeight="1" x14ac:dyDescent="0.3">
      <c r="A4" s="129">
        <v>10</v>
      </c>
      <c r="B4" s="97"/>
      <c r="C4" s="129" t="s">
        <v>14</v>
      </c>
      <c r="D4" s="130" t="s">
        <v>171</v>
      </c>
      <c r="E4" s="125"/>
      <c r="F4" s="125"/>
      <c r="G4" s="125"/>
      <c r="H4" s="125"/>
    </row>
    <row r="5" spans="1:8" ht="15" customHeight="1" x14ac:dyDescent="0.3">
      <c r="A5" s="129">
        <v>5</v>
      </c>
      <c r="B5" s="97"/>
      <c r="C5" s="129" t="s">
        <v>14</v>
      </c>
      <c r="D5" s="130" t="s">
        <v>258</v>
      </c>
      <c r="E5" s="125"/>
      <c r="F5" s="125"/>
      <c r="G5" s="125"/>
      <c r="H5" s="125"/>
    </row>
    <row r="6" spans="1:8" ht="15" customHeight="1" x14ac:dyDescent="0.3">
      <c r="A6" s="129">
        <v>10</v>
      </c>
      <c r="B6" s="97"/>
      <c r="C6" s="129" t="s">
        <v>14</v>
      </c>
      <c r="D6" s="130" t="s">
        <v>259</v>
      </c>
      <c r="E6" s="125"/>
      <c r="F6" s="125"/>
      <c r="G6" s="125"/>
      <c r="H6" s="125"/>
    </row>
    <row r="7" spans="1:8" ht="15" customHeight="1" x14ac:dyDescent="0.3">
      <c r="A7" s="129">
        <v>10</v>
      </c>
      <c r="B7" s="97"/>
      <c r="C7" s="129" t="s">
        <v>14</v>
      </c>
      <c r="D7" s="130" t="s">
        <v>260</v>
      </c>
      <c r="E7" s="125"/>
      <c r="F7" s="125"/>
      <c r="G7" s="125"/>
      <c r="H7" s="125"/>
    </row>
    <row r="8" spans="1:8" ht="15" customHeight="1" x14ac:dyDescent="0.3">
      <c r="A8" s="129">
        <v>15</v>
      </c>
      <c r="B8" s="97"/>
      <c r="C8" s="129" t="s">
        <v>14</v>
      </c>
      <c r="D8" s="130" t="s">
        <v>261</v>
      </c>
      <c r="E8" s="125"/>
      <c r="F8" s="125"/>
      <c r="G8" s="125"/>
      <c r="H8" s="125"/>
    </row>
    <row r="9" spans="1:8" ht="15" customHeight="1" x14ac:dyDescent="0.3">
      <c r="A9" s="129">
        <v>1</v>
      </c>
      <c r="B9" s="97"/>
      <c r="C9" s="129" t="s">
        <v>14</v>
      </c>
      <c r="D9" s="130" t="s">
        <v>262</v>
      </c>
      <c r="E9" s="125"/>
      <c r="F9" s="125"/>
      <c r="G9" s="125"/>
      <c r="H9" s="125"/>
    </row>
    <row r="10" spans="1:8" ht="15" customHeight="1" x14ac:dyDescent="0.3">
      <c r="A10" s="129">
        <v>5</v>
      </c>
      <c r="B10" s="97"/>
      <c r="C10" s="129" t="s">
        <v>14</v>
      </c>
      <c r="D10" s="130" t="s">
        <v>172</v>
      </c>
      <c r="E10" s="125"/>
      <c r="F10" s="125"/>
      <c r="G10" s="125"/>
      <c r="H10" s="125"/>
    </row>
    <row r="11" spans="1:8" ht="15" customHeight="1" x14ac:dyDescent="0.3">
      <c r="A11" s="129">
        <v>10</v>
      </c>
      <c r="B11" s="97"/>
      <c r="C11" s="129" t="s">
        <v>14</v>
      </c>
      <c r="D11" s="130" t="s">
        <v>263</v>
      </c>
      <c r="E11" s="125"/>
      <c r="F11" s="125"/>
      <c r="G11" s="125"/>
      <c r="H11" s="125"/>
    </row>
    <row r="12" spans="1:8" ht="15" customHeight="1" x14ac:dyDescent="0.3">
      <c r="A12" s="129">
        <v>10</v>
      </c>
      <c r="B12" s="97"/>
      <c r="C12" s="129" t="s">
        <v>14</v>
      </c>
      <c r="D12" s="130" t="s">
        <v>264</v>
      </c>
      <c r="E12" s="125"/>
      <c r="F12" s="125"/>
      <c r="G12" s="125"/>
      <c r="H12" s="125"/>
    </row>
    <row r="13" spans="1:8" ht="15" customHeight="1" x14ac:dyDescent="0.3">
      <c r="A13" s="129">
        <v>5</v>
      </c>
      <c r="B13" s="97"/>
      <c r="C13" s="129" t="s">
        <v>14</v>
      </c>
      <c r="D13" s="130" t="s">
        <v>175</v>
      </c>
      <c r="E13" s="125"/>
      <c r="F13" s="125"/>
      <c r="G13" s="125"/>
      <c r="H13" s="125"/>
    </row>
    <row r="14" spans="1:8" ht="15" customHeight="1" x14ac:dyDescent="0.3">
      <c r="A14" s="129">
        <v>10</v>
      </c>
      <c r="B14" s="97"/>
      <c r="C14" s="129" t="s">
        <v>14</v>
      </c>
      <c r="D14" s="130" t="s">
        <v>265</v>
      </c>
      <c r="E14" s="125"/>
      <c r="F14" s="125"/>
      <c r="G14" s="125"/>
      <c r="H14" s="125"/>
    </row>
    <row r="15" spans="1:8" ht="15" customHeight="1" x14ac:dyDescent="0.3">
      <c r="A15" s="129">
        <v>5</v>
      </c>
      <c r="B15" s="97"/>
      <c r="C15" s="129" t="s">
        <v>14</v>
      </c>
      <c r="D15" s="130" t="s">
        <v>266</v>
      </c>
      <c r="E15" s="125"/>
      <c r="F15" s="125"/>
      <c r="G15" s="125"/>
      <c r="H15" s="125"/>
    </row>
    <row r="16" spans="1:8" ht="15" customHeight="1" x14ac:dyDescent="0.3">
      <c r="A16" s="129">
        <v>5</v>
      </c>
      <c r="B16" s="97"/>
      <c r="C16" s="129" t="s">
        <v>14</v>
      </c>
      <c r="D16" s="130" t="s">
        <v>63</v>
      </c>
    </row>
    <row r="17" spans="1:4" ht="15" customHeight="1" x14ac:dyDescent="0.3">
      <c r="A17" s="129">
        <v>5</v>
      </c>
      <c r="B17" s="97"/>
      <c r="C17" s="129" t="s">
        <v>14</v>
      </c>
      <c r="D17" s="130" t="s">
        <v>267</v>
      </c>
    </row>
    <row r="18" spans="1:4" ht="15" customHeight="1" x14ac:dyDescent="0.3">
      <c r="A18" s="129">
        <v>5</v>
      </c>
      <c r="B18" s="97"/>
      <c r="C18" s="129" t="s">
        <v>14</v>
      </c>
      <c r="D18" s="130" t="s">
        <v>268</v>
      </c>
    </row>
    <row r="19" spans="1:4" ht="15" customHeight="1" x14ac:dyDescent="0.3">
      <c r="A19" s="129">
        <v>2</v>
      </c>
      <c r="B19" s="97"/>
      <c r="C19" s="129" t="s">
        <v>14</v>
      </c>
      <c r="D19" s="130" t="s">
        <v>269</v>
      </c>
    </row>
    <row r="20" spans="1:4" ht="15" customHeight="1" x14ac:dyDescent="0.3">
      <c r="A20" s="129">
        <v>5</v>
      </c>
      <c r="B20" s="97"/>
      <c r="C20" s="129" t="s">
        <v>14</v>
      </c>
      <c r="D20" s="130" t="s">
        <v>270</v>
      </c>
    </row>
    <row r="21" spans="1:4" ht="15" customHeight="1" x14ac:dyDescent="0.3">
      <c r="A21" s="129">
        <v>5</v>
      </c>
      <c r="B21" s="97"/>
      <c r="C21" s="129" t="s">
        <v>14</v>
      </c>
      <c r="D21" s="130" t="s">
        <v>271</v>
      </c>
    </row>
    <row r="22" spans="1:4" ht="15" customHeight="1" x14ac:dyDescent="0.3">
      <c r="A22" s="129">
        <v>5</v>
      </c>
      <c r="B22" s="97"/>
      <c r="C22" s="129" t="s">
        <v>14</v>
      </c>
      <c r="D22" s="130" t="s">
        <v>272</v>
      </c>
    </row>
    <row r="23" spans="1:4" ht="15" customHeight="1" x14ac:dyDescent="0.3">
      <c r="A23" s="129">
        <v>5</v>
      </c>
      <c r="B23" s="97"/>
      <c r="C23" s="129" t="s">
        <v>14</v>
      </c>
      <c r="D23" s="130" t="s">
        <v>273</v>
      </c>
    </row>
    <row r="24" spans="1:4" ht="15" customHeight="1" x14ac:dyDescent="0.3">
      <c r="A24" s="129">
        <v>10</v>
      </c>
      <c r="B24" s="97"/>
      <c r="C24" s="129" t="s">
        <v>14</v>
      </c>
      <c r="D24" s="130" t="s">
        <v>274</v>
      </c>
    </row>
    <row r="25" spans="1:4" ht="15" customHeight="1" x14ac:dyDescent="0.3">
      <c r="A25" s="129">
        <v>5</v>
      </c>
      <c r="B25" s="97"/>
      <c r="C25" s="129" t="s">
        <v>14</v>
      </c>
      <c r="D25" s="130" t="s">
        <v>275</v>
      </c>
    </row>
    <row r="26" spans="1:4" ht="15" customHeight="1" x14ac:dyDescent="0.3">
      <c r="A26" s="129">
        <v>10</v>
      </c>
      <c r="B26" s="97"/>
      <c r="C26" s="129" t="s">
        <v>14</v>
      </c>
      <c r="D26" s="130" t="s">
        <v>276</v>
      </c>
    </row>
    <row r="27" spans="1:4" ht="15" customHeight="1" x14ac:dyDescent="0.3">
      <c r="A27" s="129">
        <v>1</v>
      </c>
      <c r="B27" s="97"/>
      <c r="C27" s="129" t="s">
        <v>14</v>
      </c>
      <c r="D27" s="130" t="s">
        <v>173</v>
      </c>
    </row>
    <row r="28" spans="1:4" ht="15" customHeight="1" x14ac:dyDescent="0.3">
      <c r="A28" s="129">
        <v>5</v>
      </c>
      <c r="B28" s="97"/>
      <c r="C28" s="129" t="s">
        <v>14</v>
      </c>
      <c r="D28" s="130" t="s">
        <v>277</v>
      </c>
    </row>
    <row r="29" spans="1:4" ht="15" customHeight="1" x14ac:dyDescent="0.3">
      <c r="A29" s="129">
        <v>10</v>
      </c>
      <c r="B29" s="97"/>
      <c r="C29" s="129" t="s">
        <v>14</v>
      </c>
      <c r="D29" s="130" t="s">
        <v>278</v>
      </c>
    </row>
    <row r="30" spans="1:4" ht="15" customHeight="1" x14ac:dyDescent="0.3">
      <c r="A30" s="129">
        <v>10</v>
      </c>
      <c r="B30" s="97"/>
      <c r="C30" s="129" t="s">
        <v>14</v>
      </c>
      <c r="D30" s="130" t="s">
        <v>279</v>
      </c>
    </row>
    <row r="31" spans="1:4" ht="15" customHeight="1" x14ac:dyDescent="0.3">
      <c r="A31" s="129">
        <v>5</v>
      </c>
      <c r="B31" s="97"/>
      <c r="C31" s="129" t="s">
        <v>14</v>
      </c>
      <c r="D31" s="130" t="s">
        <v>280</v>
      </c>
    </row>
    <row r="32" spans="1:4" ht="15" customHeight="1" x14ac:dyDescent="0.3">
      <c r="A32" s="129">
        <v>15</v>
      </c>
      <c r="B32" s="97"/>
      <c r="C32" s="129" t="s">
        <v>14</v>
      </c>
      <c r="D32" s="130" t="s">
        <v>281</v>
      </c>
    </row>
    <row r="33" spans="1:4" ht="15" customHeight="1" x14ac:dyDescent="0.3">
      <c r="A33" s="129">
        <v>15</v>
      </c>
      <c r="B33" s="97"/>
      <c r="C33" s="129" t="s">
        <v>14</v>
      </c>
      <c r="D33" s="130" t="s">
        <v>282</v>
      </c>
    </row>
    <row r="34" spans="1:4" ht="15" customHeight="1" x14ac:dyDescent="0.3">
      <c r="A34" s="129">
        <v>5</v>
      </c>
      <c r="B34" s="97"/>
      <c r="C34" s="129" t="s">
        <v>15</v>
      </c>
      <c r="D34" s="130" t="s">
        <v>283</v>
      </c>
    </row>
    <row r="35" spans="1:4" ht="15" customHeight="1" x14ac:dyDescent="0.3">
      <c r="A35" s="129">
        <v>5</v>
      </c>
      <c r="B35" s="97"/>
      <c r="C35" s="129" t="s">
        <v>15</v>
      </c>
      <c r="D35" s="130" t="s">
        <v>284</v>
      </c>
    </row>
    <row r="36" spans="1:4" ht="15" customHeight="1" x14ac:dyDescent="0.3">
      <c r="A36" s="129">
        <v>10</v>
      </c>
      <c r="B36" s="97"/>
      <c r="C36" s="129" t="s">
        <v>14</v>
      </c>
      <c r="D36" s="130" t="s">
        <v>285</v>
      </c>
    </row>
    <row r="37" spans="1:4" ht="15" customHeight="1" x14ac:dyDescent="0.3">
      <c r="A37" s="129">
        <v>10</v>
      </c>
      <c r="B37" s="97"/>
      <c r="C37" s="129" t="s">
        <v>14</v>
      </c>
      <c r="D37" s="130" t="s">
        <v>286</v>
      </c>
    </row>
    <row r="38" spans="1:4" ht="15" customHeight="1" x14ac:dyDescent="0.3">
      <c r="A38" s="129">
        <v>5</v>
      </c>
      <c r="B38" s="97"/>
      <c r="C38" s="129" t="s">
        <v>14</v>
      </c>
      <c r="D38" s="130" t="s">
        <v>287</v>
      </c>
    </row>
    <row r="39" spans="1:4" ht="15" customHeight="1" x14ac:dyDescent="0.3">
      <c r="A39" s="129">
        <v>1</v>
      </c>
      <c r="B39" s="97"/>
      <c r="C39" s="129" t="s">
        <v>14</v>
      </c>
      <c r="D39" s="130" t="s">
        <v>288</v>
      </c>
    </row>
    <row r="40" spans="1:4" ht="15" customHeight="1" x14ac:dyDescent="0.3">
      <c r="A40" s="129">
        <v>5</v>
      </c>
      <c r="B40" s="97"/>
      <c r="C40" s="129" t="s">
        <v>14</v>
      </c>
      <c r="D40" s="130" t="s">
        <v>289</v>
      </c>
    </row>
    <row r="41" spans="1:4" ht="15" customHeight="1" x14ac:dyDescent="0.3">
      <c r="A41" s="129">
        <v>5</v>
      </c>
      <c r="B41" s="97"/>
      <c r="C41" s="129" t="s">
        <v>14</v>
      </c>
      <c r="D41" s="130" t="s">
        <v>176</v>
      </c>
    </row>
    <row r="42" spans="1:4" ht="15" customHeight="1" x14ac:dyDescent="0.3">
      <c r="A42" s="129">
        <v>5</v>
      </c>
      <c r="B42" s="97"/>
      <c r="C42" s="129" t="s">
        <v>14</v>
      </c>
      <c r="D42" s="130" t="s">
        <v>177</v>
      </c>
    </row>
    <row r="43" spans="1:4" ht="15" customHeight="1" x14ac:dyDescent="0.3">
      <c r="A43" s="129">
        <v>5</v>
      </c>
      <c r="B43" s="97"/>
      <c r="C43" s="129" t="s">
        <v>14</v>
      </c>
      <c r="D43" s="130" t="s">
        <v>290</v>
      </c>
    </row>
    <row r="44" spans="1:4" ht="15" customHeight="1" x14ac:dyDescent="0.3">
      <c r="A44" s="129">
        <v>10</v>
      </c>
      <c r="B44" s="97"/>
      <c r="C44" s="129" t="s">
        <v>14</v>
      </c>
      <c r="D44" s="130" t="s">
        <v>291</v>
      </c>
    </row>
    <row r="45" spans="1:4" ht="15" customHeight="1" x14ac:dyDescent="0.3">
      <c r="A45" s="129">
        <v>20</v>
      </c>
      <c r="B45" s="97"/>
      <c r="C45" s="129" t="s">
        <v>14</v>
      </c>
      <c r="D45" s="130" t="s">
        <v>292</v>
      </c>
    </row>
    <row r="46" spans="1:4" ht="15" customHeight="1" x14ac:dyDescent="0.3">
      <c r="A46" s="129">
        <v>10</v>
      </c>
      <c r="B46" s="97"/>
      <c r="C46" s="129" t="s">
        <v>14</v>
      </c>
      <c r="D46" s="130" t="s">
        <v>293</v>
      </c>
    </row>
    <row r="47" spans="1:4" ht="15" customHeight="1" x14ac:dyDescent="0.3">
      <c r="A47" s="129">
        <v>10</v>
      </c>
      <c r="B47" s="97"/>
      <c r="C47" s="129" t="s">
        <v>14</v>
      </c>
      <c r="D47" s="130" t="s">
        <v>294</v>
      </c>
    </row>
    <row r="48" spans="1:4" ht="15" customHeight="1" x14ac:dyDescent="0.3">
      <c r="A48" s="129">
        <v>5</v>
      </c>
      <c r="B48" s="97"/>
      <c r="C48" s="129" t="s">
        <v>14</v>
      </c>
      <c r="D48" s="130" t="s">
        <v>295</v>
      </c>
    </row>
    <row r="49" spans="1:8" ht="15" customHeight="1" x14ac:dyDescent="0.3">
      <c r="A49" s="129">
        <v>5</v>
      </c>
      <c r="B49" s="97"/>
      <c r="C49" s="129" t="s">
        <v>14</v>
      </c>
      <c r="D49" s="130" t="s">
        <v>296</v>
      </c>
    </row>
    <row r="50" spans="1:8" ht="15" customHeight="1" x14ac:dyDescent="0.3">
      <c r="A50" s="129">
        <v>5</v>
      </c>
      <c r="B50" s="97"/>
      <c r="C50" s="129" t="s">
        <v>14</v>
      </c>
      <c r="D50" s="130" t="s">
        <v>297</v>
      </c>
    </row>
    <row r="51" spans="1:8" ht="15" customHeight="1" x14ac:dyDescent="0.3">
      <c r="A51" s="129">
        <v>5</v>
      </c>
      <c r="B51" s="97"/>
      <c r="C51" s="129" t="s">
        <v>14</v>
      </c>
      <c r="D51" s="130" t="s">
        <v>298</v>
      </c>
    </row>
    <row r="52" spans="1:8" ht="15" customHeight="1" x14ac:dyDescent="0.3">
      <c r="A52" s="129">
        <v>5</v>
      </c>
      <c r="B52" s="97"/>
      <c r="C52" s="129" t="s">
        <v>14</v>
      </c>
      <c r="D52" s="130" t="s">
        <v>299</v>
      </c>
    </row>
    <row r="53" spans="1:8" ht="15" customHeight="1" x14ac:dyDescent="0.3">
      <c r="A53" s="129">
        <v>10</v>
      </c>
      <c r="B53" s="97"/>
      <c r="C53" s="129" t="s">
        <v>14</v>
      </c>
      <c r="D53" s="130" t="s">
        <v>300</v>
      </c>
    </row>
    <row r="54" spans="1:8" ht="15" customHeight="1" x14ac:dyDescent="0.3">
      <c r="A54" s="129">
        <v>5</v>
      </c>
      <c r="B54" s="97"/>
      <c r="C54" s="129" t="s">
        <v>14</v>
      </c>
      <c r="D54" s="130" t="s">
        <v>301</v>
      </c>
    </row>
    <row r="55" spans="1:8" ht="15" customHeight="1" x14ac:dyDescent="0.3">
      <c r="A55" s="129">
        <v>1</v>
      </c>
      <c r="B55" s="97"/>
      <c r="C55" s="129" t="s">
        <v>14</v>
      </c>
      <c r="D55" s="130" t="s">
        <v>302</v>
      </c>
    </row>
    <row r="56" spans="1:8" ht="15" customHeight="1" x14ac:dyDescent="0.3">
      <c r="A56" s="129">
        <v>5</v>
      </c>
      <c r="B56" s="97"/>
      <c r="C56" s="129" t="s">
        <v>14</v>
      </c>
      <c r="D56" s="130" t="s">
        <v>303</v>
      </c>
    </row>
    <row r="57" spans="1:8" ht="15" customHeight="1" x14ac:dyDescent="0.3">
      <c r="A57" s="129">
        <v>10</v>
      </c>
      <c r="B57" s="97"/>
      <c r="C57" s="129" t="s">
        <v>14</v>
      </c>
      <c r="D57" s="130" t="s">
        <v>304</v>
      </c>
    </row>
    <row r="58" spans="1:8" ht="15" customHeight="1" x14ac:dyDescent="0.3">
      <c r="A58" s="129">
        <v>20</v>
      </c>
      <c r="B58" s="97"/>
      <c r="C58" s="129" t="s">
        <v>14</v>
      </c>
      <c r="D58" s="130" t="s">
        <v>305</v>
      </c>
    </row>
    <row r="59" spans="1:8" ht="15" customHeight="1" x14ac:dyDescent="0.3">
      <c r="A59" s="129">
        <v>10</v>
      </c>
      <c r="B59" s="97"/>
      <c r="C59" s="129" t="s">
        <v>14</v>
      </c>
      <c r="D59" s="130" t="s">
        <v>306</v>
      </c>
    </row>
    <row r="60" spans="1:8" ht="15" customHeight="1" x14ac:dyDescent="0.3">
      <c r="A60" s="129">
        <v>10</v>
      </c>
      <c r="B60" s="97"/>
      <c r="C60" s="129" t="s">
        <v>14</v>
      </c>
      <c r="D60" s="130" t="s">
        <v>307</v>
      </c>
    </row>
    <row r="61" spans="1:8" ht="15" customHeight="1" x14ac:dyDescent="0.3">
      <c r="A61" s="129">
        <v>5</v>
      </c>
      <c r="B61" s="97"/>
      <c r="C61" s="129" t="s">
        <v>14</v>
      </c>
      <c r="D61" s="130" t="s">
        <v>174</v>
      </c>
    </row>
    <row r="63" spans="1:8" ht="22.8" x14ac:dyDescent="0.4">
      <c r="A63" s="305" t="s">
        <v>308</v>
      </c>
      <c r="B63" s="305"/>
      <c r="C63" s="305"/>
      <c r="D63" s="305"/>
      <c r="E63" s="161"/>
      <c r="F63" s="161"/>
      <c r="G63" s="161"/>
      <c r="H63" s="161"/>
    </row>
    <row r="64" spans="1:8" ht="27" customHeight="1" x14ac:dyDescent="0.3">
      <c r="A64" s="127" t="s">
        <v>7</v>
      </c>
      <c r="B64" s="127" t="s">
        <v>8</v>
      </c>
      <c r="C64" s="127" t="s">
        <v>10</v>
      </c>
      <c r="D64" s="127" t="s">
        <v>11</v>
      </c>
    </row>
    <row r="65" spans="1:4" ht="15" customHeight="1" x14ac:dyDescent="0.3">
      <c r="A65" s="129">
        <v>1</v>
      </c>
      <c r="B65" s="97"/>
      <c r="C65" s="129" t="s">
        <v>26</v>
      </c>
      <c r="D65" s="130" t="s">
        <v>204</v>
      </c>
    </row>
    <row r="66" spans="1:4" ht="15" customHeight="1" x14ac:dyDescent="0.3">
      <c r="A66" s="129">
        <v>40</v>
      </c>
      <c r="B66" s="97"/>
      <c r="C66" s="129" t="s">
        <v>14</v>
      </c>
      <c r="D66" s="130" t="s">
        <v>309</v>
      </c>
    </row>
    <row r="67" spans="1:4" ht="15" customHeight="1" x14ac:dyDescent="0.3">
      <c r="A67" s="129">
        <v>6</v>
      </c>
      <c r="B67" s="97"/>
      <c r="C67" s="129" t="s">
        <v>29</v>
      </c>
      <c r="D67" s="130" t="s">
        <v>310</v>
      </c>
    </row>
    <row r="68" spans="1:4" ht="15" customHeight="1" x14ac:dyDescent="0.3">
      <c r="A68" s="129">
        <v>5</v>
      </c>
      <c r="B68" s="97"/>
      <c r="C68" s="129" t="s">
        <v>31</v>
      </c>
      <c r="D68" s="130" t="s">
        <v>311</v>
      </c>
    </row>
    <row r="69" spans="1:4" ht="15" customHeight="1" x14ac:dyDescent="0.3">
      <c r="A69" s="129">
        <v>700</v>
      </c>
      <c r="B69" s="97"/>
      <c r="C69" s="129" t="s">
        <v>14</v>
      </c>
      <c r="D69" s="130" t="s">
        <v>312</v>
      </c>
    </row>
    <row r="70" spans="1:4" ht="15" customHeight="1" x14ac:dyDescent="0.3">
      <c r="A70" s="129">
        <v>200</v>
      </c>
      <c r="B70" s="97"/>
      <c r="C70" s="129" t="s">
        <v>14</v>
      </c>
      <c r="D70" s="130" t="s">
        <v>535</v>
      </c>
    </row>
    <row r="71" spans="1:4" ht="15" customHeight="1" x14ac:dyDescent="0.3">
      <c r="A71" s="129">
        <v>5</v>
      </c>
      <c r="B71" s="97"/>
      <c r="C71" s="129" t="s">
        <v>26</v>
      </c>
      <c r="D71" s="130" t="s">
        <v>313</v>
      </c>
    </row>
    <row r="72" spans="1:4" ht="15" customHeight="1" x14ac:dyDescent="0.3">
      <c r="A72" s="129">
        <v>200</v>
      </c>
      <c r="B72" s="97"/>
      <c r="C72" s="129" t="s">
        <v>14</v>
      </c>
      <c r="D72" s="130" t="s">
        <v>314</v>
      </c>
    </row>
    <row r="73" spans="1:4" ht="15" customHeight="1" x14ac:dyDescent="0.3">
      <c r="A73" s="129">
        <v>15</v>
      </c>
      <c r="B73" s="97"/>
      <c r="C73" s="129" t="s">
        <v>14</v>
      </c>
      <c r="D73" s="130" t="s">
        <v>315</v>
      </c>
    </row>
    <row r="74" spans="1:4" ht="15" customHeight="1" x14ac:dyDescent="0.3">
      <c r="A74" s="129">
        <v>10</v>
      </c>
      <c r="B74" s="97"/>
      <c r="C74" s="129" t="s">
        <v>14</v>
      </c>
      <c r="D74" s="130" t="s">
        <v>316</v>
      </c>
    </row>
    <row r="75" spans="1:4" ht="15" customHeight="1" x14ac:dyDescent="0.3">
      <c r="A75" s="129">
        <v>20</v>
      </c>
      <c r="B75" s="97"/>
      <c r="C75" s="129" t="s">
        <v>14</v>
      </c>
      <c r="D75" s="130" t="s">
        <v>317</v>
      </c>
    </row>
    <row r="76" spans="1:4" ht="15" customHeight="1" x14ac:dyDescent="0.3">
      <c r="A76" s="129">
        <v>20</v>
      </c>
      <c r="B76" s="97"/>
      <c r="C76" s="129" t="s">
        <v>25</v>
      </c>
      <c r="D76" s="130" t="s">
        <v>318</v>
      </c>
    </row>
    <row r="77" spans="1:4" ht="15" customHeight="1" x14ac:dyDescent="0.3">
      <c r="A77" s="129">
        <v>1</v>
      </c>
      <c r="B77" s="97"/>
      <c r="C77" s="129" t="s">
        <v>25</v>
      </c>
      <c r="D77" s="130" t="s">
        <v>319</v>
      </c>
    </row>
    <row r="78" spans="1:4" ht="15" customHeight="1" x14ac:dyDescent="0.3">
      <c r="A78" s="129">
        <v>5</v>
      </c>
      <c r="B78" s="97"/>
      <c r="C78" s="129" t="s">
        <v>25</v>
      </c>
      <c r="D78" s="130" t="s">
        <v>205</v>
      </c>
    </row>
    <row r="79" spans="1:4" ht="15" customHeight="1" x14ac:dyDescent="0.3">
      <c r="A79" s="129">
        <v>1</v>
      </c>
      <c r="B79" s="97"/>
      <c r="C79" s="129" t="s">
        <v>29</v>
      </c>
      <c r="D79" s="130" t="s">
        <v>320</v>
      </c>
    </row>
    <row r="80" spans="1:4" ht="15" customHeight="1" x14ac:dyDescent="0.3">
      <c r="A80" s="129">
        <v>1</v>
      </c>
      <c r="B80" s="97"/>
      <c r="C80" s="129" t="s">
        <v>29</v>
      </c>
      <c r="D80" s="130" t="s">
        <v>321</v>
      </c>
    </row>
    <row r="81" spans="1:8" ht="15" customHeight="1" x14ac:dyDescent="0.3">
      <c r="A81" s="129">
        <v>350</v>
      </c>
      <c r="B81" s="97"/>
      <c r="C81" s="129" t="s">
        <v>14</v>
      </c>
      <c r="D81" s="130" t="s">
        <v>322</v>
      </c>
    </row>
    <row r="82" spans="1:8" ht="15" customHeight="1" x14ac:dyDescent="0.3">
      <c r="A82" s="129">
        <v>5</v>
      </c>
      <c r="B82" s="97"/>
      <c r="C82" s="129" t="s">
        <v>31</v>
      </c>
      <c r="D82" s="130" t="s">
        <v>178</v>
      </c>
    </row>
    <row r="83" spans="1:8" ht="15" customHeight="1" x14ac:dyDescent="0.3">
      <c r="A83" s="129">
        <v>5</v>
      </c>
      <c r="B83" s="97"/>
      <c r="C83" s="129" t="s">
        <v>31</v>
      </c>
      <c r="D83" s="130" t="s">
        <v>323</v>
      </c>
    </row>
    <row r="84" spans="1:8" ht="15" customHeight="1" x14ac:dyDescent="0.3">
      <c r="A84" s="129">
        <v>5</v>
      </c>
      <c r="B84" s="97"/>
      <c r="C84" s="129" t="s">
        <v>26</v>
      </c>
      <c r="D84" s="130" t="s">
        <v>324</v>
      </c>
    </row>
    <row r="85" spans="1:8" ht="15" customHeight="1" x14ac:dyDescent="0.3">
      <c r="A85" s="129">
        <v>2</v>
      </c>
      <c r="B85" s="97"/>
      <c r="C85" s="129" t="s">
        <v>26</v>
      </c>
      <c r="D85" s="130" t="s">
        <v>325</v>
      </c>
    </row>
    <row r="86" spans="1:8" ht="15" customHeight="1" x14ac:dyDescent="0.3">
      <c r="A86" s="129">
        <v>1</v>
      </c>
      <c r="B86" s="97"/>
      <c r="C86" s="129" t="s">
        <v>26</v>
      </c>
      <c r="D86" s="130" t="s">
        <v>326</v>
      </c>
    </row>
    <row r="87" spans="1:8" ht="15" customHeight="1" x14ac:dyDescent="0.3">
      <c r="A87" s="129">
        <v>2</v>
      </c>
      <c r="B87" s="97"/>
      <c r="C87" s="129" t="s">
        <v>26</v>
      </c>
      <c r="D87" s="130" t="s">
        <v>327</v>
      </c>
    </row>
    <row r="88" spans="1:8" ht="15" customHeight="1" x14ac:dyDescent="0.3">
      <c r="A88" s="129">
        <v>5</v>
      </c>
      <c r="B88" s="97"/>
      <c r="C88" s="129" t="s">
        <v>26</v>
      </c>
      <c r="D88" s="130" t="s">
        <v>328</v>
      </c>
    </row>
    <row r="89" spans="1:8" ht="15" customHeight="1" x14ac:dyDescent="0.3">
      <c r="A89" s="129">
        <v>1</v>
      </c>
      <c r="B89" s="97"/>
      <c r="C89" s="129" t="s">
        <v>26</v>
      </c>
      <c r="D89" s="130" t="s">
        <v>329</v>
      </c>
    </row>
    <row r="90" spans="1:8" ht="15" customHeight="1" x14ac:dyDescent="0.3">
      <c r="A90" s="129">
        <v>5</v>
      </c>
      <c r="B90" s="97"/>
      <c r="C90" s="129" t="s">
        <v>29</v>
      </c>
      <c r="D90" s="130" t="s">
        <v>64</v>
      </c>
    </row>
    <row r="92" spans="1:8" ht="22.8" x14ac:dyDescent="0.4">
      <c r="A92" s="126" t="s">
        <v>330</v>
      </c>
      <c r="B92" s="126"/>
      <c r="C92" s="126"/>
      <c r="D92" s="126"/>
      <c r="E92" s="126"/>
      <c r="F92" s="126"/>
      <c r="G92" s="126"/>
      <c r="H92" s="126"/>
    </row>
    <row r="93" spans="1:8" ht="27" customHeight="1" x14ac:dyDescent="0.3">
      <c r="A93" s="127" t="s">
        <v>7</v>
      </c>
      <c r="B93" s="127" t="s">
        <v>8</v>
      </c>
      <c r="C93" s="127" t="s">
        <v>10</v>
      </c>
      <c r="D93" s="127" t="s">
        <v>11</v>
      </c>
    </row>
    <row r="94" spans="1:8" ht="15" customHeight="1" x14ac:dyDescent="0.3">
      <c r="A94" s="129">
        <v>1</v>
      </c>
      <c r="B94" s="97"/>
      <c r="C94" s="129" t="s">
        <v>31</v>
      </c>
      <c r="D94" s="130" t="s">
        <v>331</v>
      </c>
    </row>
    <row r="95" spans="1:8" ht="15" customHeight="1" x14ac:dyDescent="0.3">
      <c r="A95" s="129">
        <v>1</v>
      </c>
      <c r="B95" s="97"/>
      <c r="C95" s="129" t="s">
        <v>29</v>
      </c>
      <c r="D95" s="130" t="s">
        <v>206</v>
      </c>
    </row>
    <row r="96" spans="1:8" ht="15" customHeight="1" x14ac:dyDescent="0.3">
      <c r="A96" s="129">
        <v>6</v>
      </c>
      <c r="B96" s="97"/>
      <c r="C96" s="129" t="s">
        <v>29</v>
      </c>
      <c r="D96" s="130" t="s">
        <v>183</v>
      </c>
    </row>
    <row r="97" spans="1:4" ht="15" customHeight="1" x14ac:dyDescent="0.3">
      <c r="A97" s="129">
        <v>1</v>
      </c>
      <c r="B97" s="97"/>
      <c r="C97" s="129" t="s">
        <v>14</v>
      </c>
      <c r="D97" s="130" t="s">
        <v>332</v>
      </c>
    </row>
    <row r="98" spans="1:4" ht="15" customHeight="1" x14ac:dyDescent="0.3">
      <c r="A98" s="129">
        <v>1</v>
      </c>
      <c r="B98" s="97"/>
      <c r="C98" s="129" t="s">
        <v>31</v>
      </c>
      <c r="D98" s="130" t="s">
        <v>333</v>
      </c>
    </row>
    <row r="99" spans="1:4" ht="15" customHeight="1" x14ac:dyDescent="0.3">
      <c r="A99" s="129">
        <v>1</v>
      </c>
      <c r="B99" s="97"/>
      <c r="C99" s="129" t="s">
        <v>31</v>
      </c>
      <c r="D99" s="130" t="s">
        <v>334</v>
      </c>
    </row>
    <row r="100" spans="1:4" ht="15" customHeight="1" x14ac:dyDescent="0.3">
      <c r="A100" s="129">
        <v>1</v>
      </c>
      <c r="B100" s="97"/>
      <c r="C100" s="129" t="s">
        <v>31</v>
      </c>
      <c r="D100" s="130" t="s">
        <v>335</v>
      </c>
    </row>
    <row r="101" spans="1:4" ht="15" customHeight="1" x14ac:dyDescent="0.3">
      <c r="A101" s="129">
        <v>3</v>
      </c>
      <c r="B101" s="97"/>
      <c r="C101" s="129" t="s">
        <v>26</v>
      </c>
      <c r="D101" s="130" t="s">
        <v>336</v>
      </c>
    </row>
    <row r="102" spans="1:4" ht="15" customHeight="1" x14ac:dyDescent="0.3">
      <c r="A102" s="129">
        <v>8</v>
      </c>
      <c r="B102" s="97"/>
      <c r="C102" s="129" t="s">
        <v>179</v>
      </c>
      <c r="D102" s="130" t="s">
        <v>337</v>
      </c>
    </row>
    <row r="103" spans="1:4" ht="15" customHeight="1" x14ac:dyDescent="0.3">
      <c r="A103" s="129">
        <v>4</v>
      </c>
      <c r="B103" s="97"/>
      <c r="C103" s="129" t="s">
        <v>26</v>
      </c>
      <c r="D103" s="130" t="s">
        <v>338</v>
      </c>
    </row>
    <row r="104" spans="1:4" ht="15" customHeight="1" x14ac:dyDescent="0.3">
      <c r="A104" s="129">
        <v>1</v>
      </c>
      <c r="B104" s="97"/>
      <c r="C104" s="129" t="s">
        <v>26</v>
      </c>
      <c r="D104" s="130" t="s">
        <v>339</v>
      </c>
    </row>
    <row r="105" spans="1:4" ht="15" customHeight="1" x14ac:dyDescent="0.3">
      <c r="A105" s="129">
        <v>1</v>
      </c>
      <c r="B105" s="97"/>
      <c r="C105" s="129" t="s">
        <v>29</v>
      </c>
      <c r="D105" s="130" t="s">
        <v>182</v>
      </c>
    </row>
    <row r="106" spans="1:4" ht="15" customHeight="1" x14ac:dyDescent="0.3">
      <c r="A106" s="129">
        <v>1</v>
      </c>
      <c r="B106" s="97"/>
      <c r="C106" s="129" t="s">
        <v>31</v>
      </c>
      <c r="D106" s="130" t="s">
        <v>340</v>
      </c>
    </row>
    <row r="107" spans="1:4" ht="15" customHeight="1" x14ac:dyDescent="0.3">
      <c r="A107" s="129">
        <v>5</v>
      </c>
      <c r="B107" s="97"/>
      <c r="C107" s="129" t="s">
        <v>31</v>
      </c>
      <c r="D107" s="130" t="s">
        <v>341</v>
      </c>
    </row>
    <row r="108" spans="1:4" ht="15" customHeight="1" x14ac:dyDescent="0.3">
      <c r="A108" s="129">
        <v>10</v>
      </c>
      <c r="B108" s="97"/>
      <c r="C108" s="129" t="s">
        <v>179</v>
      </c>
      <c r="D108" s="130" t="s">
        <v>342</v>
      </c>
    </row>
    <row r="109" spans="1:4" ht="15" customHeight="1" x14ac:dyDescent="0.3">
      <c r="A109" s="129">
        <v>1</v>
      </c>
      <c r="B109" s="97"/>
      <c r="C109" s="129" t="s">
        <v>179</v>
      </c>
      <c r="D109" s="130" t="s">
        <v>210</v>
      </c>
    </row>
    <row r="110" spans="1:4" ht="15" customHeight="1" x14ac:dyDescent="0.3">
      <c r="A110" s="129">
        <v>1</v>
      </c>
      <c r="B110" s="97"/>
      <c r="C110" s="129" t="s">
        <v>179</v>
      </c>
      <c r="D110" s="130" t="s">
        <v>343</v>
      </c>
    </row>
    <row r="111" spans="1:4" ht="15" customHeight="1" x14ac:dyDescent="0.3">
      <c r="A111" s="129">
        <v>1</v>
      </c>
      <c r="B111" s="97"/>
      <c r="C111" s="129" t="s">
        <v>179</v>
      </c>
      <c r="D111" s="130" t="s">
        <v>344</v>
      </c>
    </row>
    <row r="112" spans="1:4" ht="15" customHeight="1" x14ac:dyDescent="0.3">
      <c r="A112" s="129">
        <v>1</v>
      </c>
      <c r="B112" s="97"/>
      <c r="C112" s="129" t="s">
        <v>179</v>
      </c>
      <c r="D112" s="130" t="s">
        <v>345</v>
      </c>
    </row>
    <row r="113" spans="1:4" ht="15" customHeight="1" x14ac:dyDescent="0.3">
      <c r="A113" s="129">
        <v>1</v>
      </c>
      <c r="B113" s="97"/>
      <c r="C113" s="129" t="s">
        <v>179</v>
      </c>
      <c r="D113" s="130" t="s">
        <v>211</v>
      </c>
    </row>
    <row r="114" spans="1:4" ht="15" customHeight="1" x14ac:dyDescent="0.3">
      <c r="A114" s="129">
        <v>2</v>
      </c>
      <c r="B114" s="97"/>
      <c r="C114" s="129" t="s">
        <v>179</v>
      </c>
      <c r="D114" s="130" t="s">
        <v>209</v>
      </c>
    </row>
    <row r="115" spans="1:4" ht="15" customHeight="1" x14ac:dyDescent="0.3">
      <c r="A115" s="129">
        <v>1</v>
      </c>
      <c r="B115" s="97"/>
      <c r="C115" s="129" t="s">
        <v>31</v>
      </c>
      <c r="D115" s="130" t="s">
        <v>68</v>
      </c>
    </row>
    <row r="116" spans="1:4" ht="15" customHeight="1" x14ac:dyDescent="0.3">
      <c r="A116" s="129">
        <v>1</v>
      </c>
      <c r="B116" s="97"/>
      <c r="C116" s="129" t="s">
        <v>31</v>
      </c>
      <c r="D116" s="130" t="s">
        <v>186</v>
      </c>
    </row>
    <row r="117" spans="1:4" ht="15" customHeight="1" x14ac:dyDescent="0.3">
      <c r="A117" s="129">
        <v>5</v>
      </c>
      <c r="B117" s="97"/>
      <c r="C117" s="129" t="s">
        <v>187</v>
      </c>
      <c r="D117" s="130" t="s">
        <v>188</v>
      </c>
    </row>
    <row r="118" spans="1:4" ht="15" customHeight="1" x14ac:dyDescent="0.3">
      <c r="A118" s="129">
        <v>1</v>
      </c>
      <c r="B118" s="97"/>
      <c r="C118" s="129" t="s">
        <v>187</v>
      </c>
      <c r="D118" s="130" t="s">
        <v>346</v>
      </c>
    </row>
    <row r="119" spans="1:4" ht="15" customHeight="1" x14ac:dyDescent="0.3">
      <c r="A119" s="129">
        <v>5</v>
      </c>
      <c r="B119" s="97"/>
      <c r="C119" s="129" t="s">
        <v>14</v>
      </c>
      <c r="D119" s="130" t="s">
        <v>347</v>
      </c>
    </row>
    <row r="120" spans="1:4" ht="15" customHeight="1" x14ac:dyDescent="0.3">
      <c r="A120" s="129">
        <v>5</v>
      </c>
      <c r="B120" s="97"/>
      <c r="C120" s="129" t="s">
        <v>31</v>
      </c>
      <c r="D120" s="130" t="s">
        <v>348</v>
      </c>
    </row>
    <row r="121" spans="1:4" ht="15" customHeight="1" x14ac:dyDescent="0.3">
      <c r="A121" s="129">
        <v>1</v>
      </c>
      <c r="B121" s="97"/>
      <c r="C121" s="129" t="s">
        <v>29</v>
      </c>
      <c r="D121" s="130" t="s">
        <v>223</v>
      </c>
    </row>
    <row r="122" spans="1:4" ht="15" customHeight="1" x14ac:dyDescent="0.3">
      <c r="A122" s="129">
        <v>1</v>
      </c>
      <c r="B122" s="97"/>
      <c r="C122" s="129" t="s">
        <v>29</v>
      </c>
      <c r="D122" s="130" t="s">
        <v>349</v>
      </c>
    </row>
    <row r="123" spans="1:4" ht="15" customHeight="1" x14ac:dyDescent="0.3">
      <c r="A123" s="129">
        <v>5</v>
      </c>
      <c r="B123" s="97"/>
      <c r="C123" s="129" t="s">
        <v>187</v>
      </c>
      <c r="D123" s="130" t="s">
        <v>189</v>
      </c>
    </row>
    <row r="124" spans="1:4" ht="15" customHeight="1" x14ac:dyDescent="0.3">
      <c r="A124" s="129">
        <v>2</v>
      </c>
      <c r="B124" s="97"/>
      <c r="C124" s="129" t="s">
        <v>350</v>
      </c>
      <c r="D124" s="130" t="s">
        <v>351</v>
      </c>
    </row>
    <row r="125" spans="1:4" ht="15" customHeight="1" x14ac:dyDescent="0.3">
      <c r="A125" s="129">
        <v>2</v>
      </c>
      <c r="B125" s="97"/>
      <c r="C125" s="129" t="s">
        <v>26</v>
      </c>
      <c r="D125" s="130" t="s">
        <v>352</v>
      </c>
    </row>
    <row r="126" spans="1:4" ht="15" customHeight="1" x14ac:dyDescent="0.3">
      <c r="A126" s="129">
        <v>6</v>
      </c>
      <c r="B126" s="97"/>
      <c r="C126" s="129" t="s">
        <v>29</v>
      </c>
      <c r="D126" s="130" t="s">
        <v>69</v>
      </c>
    </row>
    <row r="127" spans="1:4" ht="15" customHeight="1" x14ac:dyDescent="0.3">
      <c r="A127" s="129">
        <v>1</v>
      </c>
      <c r="B127" s="97"/>
      <c r="C127" s="129" t="s">
        <v>353</v>
      </c>
      <c r="D127" s="130" t="s">
        <v>221</v>
      </c>
    </row>
    <row r="128" spans="1:4" ht="15" customHeight="1" x14ac:dyDescent="0.3">
      <c r="A128" s="129">
        <v>1</v>
      </c>
      <c r="B128" s="97"/>
      <c r="C128" s="129" t="s">
        <v>353</v>
      </c>
      <c r="D128" s="130" t="s">
        <v>222</v>
      </c>
    </row>
    <row r="129" spans="1:8" ht="15" customHeight="1" x14ac:dyDescent="0.3">
      <c r="A129" s="129">
        <v>10</v>
      </c>
      <c r="B129" s="97"/>
      <c r="C129" s="129" t="s">
        <v>353</v>
      </c>
      <c r="D129" s="130" t="s">
        <v>354</v>
      </c>
    </row>
    <row r="130" spans="1:8" ht="15" customHeight="1" x14ac:dyDescent="0.3">
      <c r="A130" s="129">
        <v>1</v>
      </c>
      <c r="B130" s="97"/>
      <c r="C130" s="129" t="s">
        <v>31</v>
      </c>
      <c r="D130" s="130" t="s">
        <v>181</v>
      </c>
    </row>
    <row r="131" spans="1:8" ht="15" customHeight="1" x14ac:dyDescent="0.3">
      <c r="A131" s="129">
        <v>5</v>
      </c>
      <c r="B131" s="97"/>
      <c r="C131" s="129" t="s">
        <v>29</v>
      </c>
      <c r="D131" s="130" t="s">
        <v>355</v>
      </c>
    </row>
    <row r="132" spans="1:8" ht="15" customHeight="1" x14ac:dyDescent="0.3">
      <c r="A132" s="129">
        <v>1</v>
      </c>
      <c r="B132" s="97"/>
      <c r="C132" s="129" t="s">
        <v>31</v>
      </c>
      <c r="D132" s="130" t="s">
        <v>356</v>
      </c>
    </row>
    <row r="133" spans="1:8" ht="15" customHeight="1" x14ac:dyDescent="0.3">
      <c r="A133" s="129">
        <v>1</v>
      </c>
      <c r="B133" s="97"/>
      <c r="C133" s="129" t="s">
        <v>179</v>
      </c>
      <c r="D133" s="130" t="s">
        <v>357</v>
      </c>
    </row>
    <row r="134" spans="1:8" ht="15" customHeight="1" x14ac:dyDescent="0.3">
      <c r="A134" s="129">
        <v>5</v>
      </c>
      <c r="B134" s="97"/>
      <c r="C134" s="129" t="s">
        <v>179</v>
      </c>
      <c r="D134" s="130" t="s">
        <v>212</v>
      </c>
    </row>
    <row r="135" spans="1:8" ht="15" customHeight="1" x14ac:dyDescent="0.3">
      <c r="A135" s="129">
        <v>5</v>
      </c>
      <c r="B135" s="97"/>
      <c r="C135" s="129" t="s">
        <v>179</v>
      </c>
      <c r="D135" s="130" t="s">
        <v>358</v>
      </c>
    </row>
    <row r="136" spans="1:8" ht="15" customHeight="1" x14ac:dyDescent="0.3">
      <c r="A136" s="129">
        <v>5</v>
      </c>
      <c r="B136" s="97"/>
      <c r="C136" s="129" t="s">
        <v>179</v>
      </c>
      <c r="D136" s="130" t="s">
        <v>184</v>
      </c>
    </row>
    <row r="137" spans="1:8" ht="15" customHeight="1" x14ac:dyDescent="0.3">
      <c r="A137" s="129">
        <v>1</v>
      </c>
      <c r="B137" s="97"/>
      <c r="C137" s="129" t="s">
        <v>31</v>
      </c>
      <c r="D137" s="130" t="s">
        <v>207</v>
      </c>
    </row>
    <row r="138" spans="1:8" ht="15" customHeight="1" x14ac:dyDescent="0.3">
      <c r="A138" s="129">
        <v>1</v>
      </c>
      <c r="B138" s="97"/>
      <c r="C138" s="129" t="s">
        <v>31</v>
      </c>
      <c r="D138" s="130" t="s">
        <v>208</v>
      </c>
    </row>
    <row r="139" spans="1:8" ht="15" customHeight="1" x14ac:dyDescent="0.3">
      <c r="A139" s="129">
        <v>1</v>
      </c>
      <c r="B139" s="97"/>
      <c r="C139" s="129" t="s">
        <v>14</v>
      </c>
      <c r="D139" s="130" t="s">
        <v>359</v>
      </c>
    </row>
    <row r="140" spans="1:8" ht="15" customHeight="1" x14ac:dyDescent="0.3">
      <c r="A140" s="129">
        <v>10</v>
      </c>
      <c r="B140" s="97"/>
      <c r="C140" s="129" t="s">
        <v>14</v>
      </c>
      <c r="D140" s="130" t="s">
        <v>360</v>
      </c>
    </row>
    <row r="141" spans="1:8" ht="15" customHeight="1" x14ac:dyDescent="0.3">
      <c r="A141" s="129">
        <v>10</v>
      </c>
      <c r="B141" s="97"/>
      <c r="C141" s="129" t="s">
        <v>361</v>
      </c>
      <c r="D141" s="130" t="s">
        <v>362</v>
      </c>
    </row>
    <row r="142" spans="1:8" ht="15" customHeight="1" x14ac:dyDescent="0.3">
      <c r="A142" s="129">
        <v>7</v>
      </c>
      <c r="B142" s="97"/>
      <c r="C142" s="129" t="s">
        <v>29</v>
      </c>
      <c r="D142" s="130" t="s">
        <v>363</v>
      </c>
    </row>
    <row r="144" spans="1:8" ht="23.4" x14ac:dyDescent="0.45">
      <c r="A144" s="306" t="s">
        <v>364</v>
      </c>
      <c r="B144" s="306"/>
      <c r="C144" s="306"/>
      <c r="D144" s="306"/>
      <c r="E144" s="161"/>
      <c r="F144" s="161"/>
      <c r="G144" s="161"/>
      <c r="H144" s="161"/>
    </row>
    <row r="145" spans="1:8" ht="27" customHeight="1" x14ac:dyDescent="0.3">
      <c r="A145" s="127" t="s">
        <v>7</v>
      </c>
      <c r="B145" s="127" t="s">
        <v>8</v>
      </c>
      <c r="C145" s="127" t="s">
        <v>10</v>
      </c>
      <c r="D145" s="127" t="s">
        <v>11</v>
      </c>
    </row>
    <row r="146" spans="1:8" ht="18" x14ac:dyDescent="0.35">
      <c r="A146" s="307" t="s">
        <v>365</v>
      </c>
      <c r="B146" s="307"/>
      <c r="C146" s="307"/>
      <c r="D146" s="307"/>
      <c r="E146" s="124"/>
      <c r="F146" s="124"/>
      <c r="G146" s="124"/>
      <c r="H146" s="124"/>
    </row>
    <row r="147" spans="1:8" ht="15" customHeight="1" x14ac:dyDescent="0.3">
      <c r="A147" s="129">
        <v>7</v>
      </c>
      <c r="B147" s="97"/>
      <c r="C147" s="129" t="s">
        <v>26</v>
      </c>
      <c r="D147" s="130" t="s">
        <v>67</v>
      </c>
      <c r="E147" s="125"/>
      <c r="F147" s="125"/>
      <c r="G147" s="125"/>
      <c r="H147" s="125"/>
    </row>
    <row r="148" spans="1:8" ht="15" customHeight="1" x14ac:dyDescent="0.3">
      <c r="A148" s="129">
        <v>6</v>
      </c>
      <c r="B148" s="97"/>
      <c r="C148" s="129" t="s">
        <v>366</v>
      </c>
      <c r="D148" s="130" t="s">
        <v>367</v>
      </c>
      <c r="E148" s="125"/>
      <c r="F148" s="125"/>
      <c r="G148" s="125"/>
      <c r="H148" s="125"/>
    </row>
    <row r="149" spans="1:8" ht="15" customHeight="1" x14ac:dyDescent="0.3">
      <c r="A149" s="129">
        <v>1</v>
      </c>
      <c r="B149" s="97"/>
      <c r="C149" s="129" t="s">
        <v>366</v>
      </c>
      <c r="D149" s="130" t="s">
        <v>368</v>
      </c>
      <c r="E149" s="125"/>
      <c r="F149" s="125"/>
      <c r="G149" s="125"/>
      <c r="H149" s="125"/>
    </row>
    <row r="150" spans="1:8" ht="15" customHeight="1" x14ac:dyDescent="0.3">
      <c r="A150" s="129" t="s">
        <v>369</v>
      </c>
      <c r="B150" s="97"/>
      <c r="C150" s="129" t="s">
        <v>370</v>
      </c>
      <c r="D150" s="130" t="s">
        <v>371</v>
      </c>
      <c r="E150" s="125"/>
      <c r="F150" s="125"/>
      <c r="G150" s="125"/>
      <c r="H150" s="125"/>
    </row>
    <row r="151" spans="1:8" ht="15" customHeight="1" x14ac:dyDescent="0.3">
      <c r="A151" s="129">
        <v>1</v>
      </c>
      <c r="B151" s="97"/>
      <c r="C151" s="129" t="s">
        <v>29</v>
      </c>
      <c r="D151" s="130" t="s">
        <v>372</v>
      </c>
      <c r="E151" s="125"/>
      <c r="F151" s="125"/>
      <c r="G151" s="125"/>
      <c r="H151" s="125"/>
    </row>
    <row r="152" spans="1:8" ht="15" customHeight="1" x14ac:dyDescent="0.3">
      <c r="A152" s="129">
        <v>1</v>
      </c>
      <c r="B152" s="97"/>
      <c r="C152" s="129" t="s">
        <v>193</v>
      </c>
      <c r="D152" s="130" t="s">
        <v>373</v>
      </c>
      <c r="E152" s="125"/>
      <c r="F152" s="125"/>
      <c r="G152" s="125"/>
      <c r="H152" s="125"/>
    </row>
    <row r="153" spans="1:8" ht="15" customHeight="1" x14ac:dyDescent="0.3">
      <c r="A153" s="129">
        <v>2</v>
      </c>
      <c r="B153" s="97"/>
      <c r="C153" s="129" t="s">
        <v>191</v>
      </c>
      <c r="D153" s="130" t="s">
        <v>192</v>
      </c>
      <c r="E153" s="125"/>
      <c r="F153" s="125"/>
      <c r="G153" s="125"/>
      <c r="H153" s="125"/>
    </row>
    <row r="154" spans="1:8" ht="15" customHeight="1" x14ac:dyDescent="0.3">
      <c r="A154" s="129">
        <v>1</v>
      </c>
      <c r="B154" s="97"/>
      <c r="C154" s="129" t="s">
        <v>14</v>
      </c>
      <c r="D154" s="130" t="s">
        <v>374</v>
      </c>
      <c r="E154" s="125"/>
      <c r="F154" s="125"/>
      <c r="G154" s="125"/>
      <c r="H154" s="125"/>
    </row>
    <row r="155" spans="1:8" ht="15" customHeight="1" x14ac:dyDescent="0.3">
      <c r="A155" s="129">
        <v>5</v>
      </c>
      <c r="B155" s="97"/>
      <c r="C155" s="129" t="s">
        <v>375</v>
      </c>
      <c r="D155" s="130" t="s">
        <v>376</v>
      </c>
      <c r="E155" s="125"/>
      <c r="F155" s="125"/>
      <c r="G155" s="125"/>
      <c r="H155" s="125"/>
    </row>
    <row r="156" spans="1:8" ht="15" customHeight="1" x14ac:dyDescent="0.3">
      <c r="A156" s="129">
        <v>1</v>
      </c>
      <c r="B156" s="97"/>
      <c r="C156" s="129" t="s">
        <v>179</v>
      </c>
      <c r="D156" s="130" t="s">
        <v>180</v>
      </c>
      <c r="E156" s="125"/>
      <c r="F156" s="125"/>
      <c r="G156" s="125"/>
      <c r="H156" s="125"/>
    </row>
    <row r="157" spans="1:8" ht="15" customHeight="1" x14ac:dyDescent="0.3">
      <c r="A157" s="129">
        <v>3</v>
      </c>
      <c r="B157" s="97"/>
      <c r="C157" s="129" t="s">
        <v>185</v>
      </c>
      <c r="D157" s="130" t="s">
        <v>377</v>
      </c>
      <c r="E157" s="125"/>
      <c r="F157" s="125"/>
      <c r="G157" s="125"/>
      <c r="H157" s="125"/>
    </row>
    <row r="158" spans="1:8" ht="15" customHeight="1" x14ac:dyDescent="0.3">
      <c r="A158" s="129">
        <v>1</v>
      </c>
      <c r="B158" s="97"/>
      <c r="C158" s="129" t="s">
        <v>193</v>
      </c>
      <c r="D158" s="130" t="s">
        <v>378</v>
      </c>
      <c r="E158" s="125"/>
      <c r="F158" s="125"/>
      <c r="G158" s="125"/>
      <c r="H158" s="125"/>
    </row>
    <row r="159" spans="1:8" ht="15" customHeight="1" x14ac:dyDescent="0.3">
      <c r="A159" s="129">
        <v>1</v>
      </c>
      <c r="B159" s="97"/>
      <c r="C159" s="129" t="s">
        <v>29</v>
      </c>
      <c r="D159" s="130" t="s">
        <v>379</v>
      </c>
      <c r="E159" s="125"/>
      <c r="F159" s="125"/>
      <c r="G159" s="125"/>
      <c r="H159" s="125"/>
    </row>
    <row r="161" spans="1:4" ht="18" x14ac:dyDescent="0.35">
      <c r="A161" s="302" t="s">
        <v>380</v>
      </c>
      <c r="B161" s="302"/>
      <c r="C161" s="302"/>
      <c r="D161" s="302"/>
    </row>
    <row r="162" spans="1:4" ht="15" customHeight="1" x14ac:dyDescent="0.3">
      <c r="A162" s="129">
        <v>10</v>
      </c>
      <c r="B162" s="97"/>
      <c r="C162" s="129" t="s">
        <v>14</v>
      </c>
      <c r="D162" s="130" t="s">
        <v>381</v>
      </c>
    </row>
    <row r="163" spans="1:4" ht="15" customHeight="1" x14ac:dyDescent="0.3">
      <c r="A163" s="129">
        <v>1</v>
      </c>
      <c r="B163" s="97"/>
      <c r="C163" s="129" t="s">
        <v>29</v>
      </c>
      <c r="D163" s="130" t="s">
        <v>202</v>
      </c>
    </row>
    <row r="164" spans="1:4" ht="15" customHeight="1" x14ac:dyDescent="0.3">
      <c r="A164" s="129">
        <v>1</v>
      </c>
      <c r="B164" s="97"/>
      <c r="C164" s="129" t="s">
        <v>29</v>
      </c>
      <c r="D164" s="130" t="s">
        <v>201</v>
      </c>
    </row>
    <row r="165" spans="1:4" ht="15" customHeight="1" x14ac:dyDescent="0.3">
      <c r="A165" s="129">
        <v>1</v>
      </c>
      <c r="B165" s="97"/>
      <c r="C165" s="129" t="s">
        <v>382</v>
      </c>
      <c r="D165" s="130" t="s">
        <v>383</v>
      </c>
    </row>
    <row r="166" spans="1:4" ht="15" customHeight="1" x14ac:dyDescent="0.3">
      <c r="A166" s="129">
        <v>3</v>
      </c>
      <c r="B166" s="97"/>
      <c r="C166" s="129" t="s">
        <v>382</v>
      </c>
      <c r="D166" s="130" t="s">
        <v>384</v>
      </c>
    </row>
    <row r="167" spans="1:4" ht="15" customHeight="1" x14ac:dyDescent="0.3">
      <c r="A167" s="129">
        <v>1</v>
      </c>
      <c r="B167" s="97"/>
      <c r="C167" s="129" t="s">
        <v>382</v>
      </c>
      <c r="D167" s="130" t="s">
        <v>385</v>
      </c>
    </row>
    <row r="168" spans="1:4" ht="15" customHeight="1" x14ac:dyDescent="0.3">
      <c r="A168" s="129">
        <v>1</v>
      </c>
      <c r="B168" s="97"/>
      <c r="C168" s="129" t="s">
        <v>382</v>
      </c>
      <c r="D168" s="130" t="s">
        <v>195</v>
      </c>
    </row>
    <row r="169" spans="1:4" ht="15" customHeight="1" x14ac:dyDescent="0.3">
      <c r="A169" s="129">
        <v>1</v>
      </c>
      <c r="B169" s="97"/>
      <c r="C169" s="129" t="s">
        <v>382</v>
      </c>
      <c r="D169" s="130" t="s">
        <v>194</v>
      </c>
    </row>
    <row r="170" spans="1:4" ht="15" customHeight="1" x14ac:dyDescent="0.3">
      <c r="A170" s="129">
        <v>1</v>
      </c>
      <c r="B170" s="97"/>
      <c r="C170" s="129" t="s">
        <v>29</v>
      </c>
      <c r="D170" s="130" t="s">
        <v>386</v>
      </c>
    </row>
    <row r="171" spans="1:4" ht="15" customHeight="1" x14ac:dyDescent="0.3">
      <c r="A171" s="129">
        <v>1</v>
      </c>
      <c r="B171" s="97"/>
      <c r="C171" s="129" t="s">
        <v>29</v>
      </c>
      <c r="D171" s="130" t="s">
        <v>199</v>
      </c>
    </row>
    <row r="172" spans="1:4" ht="15" customHeight="1" x14ac:dyDescent="0.3">
      <c r="A172" s="129">
        <v>1</v>
      </c>
      <c r="B172" s="97"/>
      <c r="C172" s="129" t="s">
        <v>29</v>
      </c>
      <c r="D172" s="130" t="s">
        <v>200</v>
      </c>
    </row>
    <row r="173" spans="1:4" ht="15" customHeight="1" x14ac:dyDescent="0.3">
      <c r="A173" s="95"/>
      <c r="B173" s="95"/>
      <c r="C173" s="95"/>
      <c r="D173" s="102"/>
    </row>
    <row r="175" spans="1:4" ht="18" x14ac:dyDescent="0.35">
      <c r="A175" s="302" t="s">
        <v>190</v>
      </c>
      <c r="B175" s="302"/>
      <c r="C175" s="302"/>
      <c r="D175" s="302"/>
    </row>
    <row r="176" spans="1:4" ht="15" customHeight="1" x14ac:dyDescent="0.3">
      <c r="A176" s="129">
        <v>3</v>
      </c>
      <c r="B176" s="97"/>
      <c r="C176" s="129" t="s">
        <v>387</v>
      </c>
      <c r="D176" s="130" t="s">
        <v>190</v>
      </c>
    </row>
    <row r="177" spans="1:4" ht="15" customHeight="1" x14ac:dyDescent="0.3">
      <c r="A177" s="129">
        <v>1</v>
      </c>
      <c r="B177" s="97"/>
      <c r="C177" s="129" t="s">
        <v>387</v>
      </c>
      <c r="D177" s="130" t="s">
        <v>235</v>
      </c>
    </row>
    <row r="179" spans="1:4" ht="18" x14ac:dyDescent="0.35">
      <c r="A179" s="302" t="s">
        <v>388</v>
      </c>
      <c r="B179" s="302"/>
      <c r="C179" s="302"/>
      <c r="D179" s="302"/>
    </row>
    <row r="180" spans="1:4" ht="15" customHeight="1" x14ac:dyDescent="0.3">
      <c r="A180" s="131">
        <v>1.5</v>
      </c>
      <c r="B180" s="98"/>
      <c r="C180" s="129" t="s">
        <v>185</v>
      </c>
      <c r="D180" s="130" t="s">
        <v>197</v>
      </c>
    </row>
    <row r="181" spans="1:4" ht="15" customHeight="1" x14ac:dyDescent="0.3">
      <c r="A181" s="129">
        <v>20</v>
      </c>
      <c r="B181" s="97"/>
      <c r="C181" s="129" t="s">
        <v>198</v>
      </c>
      <c r="D181" s="130" t="s">
        <v>389</v>
      </c>
    </row>
    <row r="182" spans="1:4" ht="15" customHeight="1" x14ac:dyDescent="0.3">
      <c r="A182" s="129">
        <v>65</v>
      </c>
      <c r="B182" s="97"/>
      <c r="C182" s="129" t="s">
        <v>14</v>
      </c>
      <c r="D182" s="130" t="s">
        <v>390</v>
      </c>
    </row>
    <row r="183" spans="1:4" ht="15" customHeight="1" x14ac:dyDescent="0.3">
      <c r="A183" s="129">
        <v>5</v>
      </c>
      <c r="B183" s="97"/>
      <c r="C183" s="129" t="s">
        <v>350</v>
      </c>
      <c r="D183" s="130" t="s">
        <v>391</v>
      </c>
    </row>
    <row r="184" spans="1:4" ht="15" customHeight="1" x14ac:dyDescent="0.3">
      <c r="A184" s="129">
        <v>4</v>
      </c>
      <c r="B184" s="97"/>
      <c r="C184" s="129" t="s">
        <v>14</v>
      </c>
      <c r="D184" s="130" t="s">
        <v>236</v>
      </c>
    </row>
    <row r="185" spans="1:4" ht="15" customHeight="1" x14ac:dyDescent="0.3">
      <c r="A185" s="129">
        <v>5</v>
      </c>
      <c r="B185" s="97"/>
      <c r="C185" s="129" t="s">
        <v>30</v>
      </c>
      <c r="D185" s="130" t="s">
        <v>392</v>
      </c>
    </row>
    <row r="186" spans="1:4" ht="15" customHeight="1" x14ac:dyDescent="0.3">
      <c r="A186" s="129">
        <v>3</v>
      </c>
      <c r="B186" s="97"/>
      <c r="C186" s="129" t="s">
        <v>196</v>
      </c>
      <c r="D186" s="130" t="s">
        <v>393</v>
      </c>
    </row>
    <row r="187" spans="1:4" ht="15" customHeight="1" x14ac:dyDescent="0.3">
      <c r="A187" s="129">
        <v>1</v>
      </c>
      <c r="B187" s="97"/>
      <c r="C187" s="129" t="s">
        <v>31</v>
      </c>
      <c r="D187" s="130" t="s">
        <v>394</v>
      </c>
    </row>
    <row r="188" spans="1:4" ht="15" customHeight="1" x14ac:dyDescent="0.3">
      <c r="A188" s="129">
        <v>1</v>
      </c>
      <c r="B188" s="97"/>
      <c r="C188" s="129" t="s">
        <v>31</v>
      </c>
      <c r="D188" s="130" t="s">
        <v>395</v>
      </c>
    </row>
    <row r="189" spans="1:4" ht="15" customHeight="1" x14ac:dyDescent="0.3">
      <c r="A189" s="129">
        <v>5</v>
      </c>
      <c r="B189" s="97"/>
      <c r="C189" s="129" t="s">
        <v>14</v>
      </c>
      <c r="D189" s="130" t="s">
        <v>396</v>
      </c>
    </row>
    <row r="190" spans="1:4" ht="15" customHeight="1" x14ac:dyDescent="0.3">
      <c r="A190" s="129">
        <v>25</v>
      </c>
      <c r="B190" s="97"/>
      <c r="C190" s="129" t="s">
        <v>14</v>
      </c>
      <c r="D190" s="130" t="s">
        <v>397</v>
      </c>
    </row>
    <row r="191" spans="1:4" ht="15" customHeight="1" x14ac:dyDescent="0.3">
      <c r="A191" s="129">
        <v>10</v>
      </c>
      <c r="B191" s="97"/>
      <c r="C191" s="129" t="s">
        <v>14</v>
      </c>
      <c r="D191" s="130" t="s">
        <v>398</v>
      </c>
    </row>
    <row r="192" spans="1:4" ht="15" customHeight="1" x14ac:dyDescent="0.3">
      <c r="A192" s="129">
        <v>10</v>
      </c>
      <c r="B192" s="97"/>
      <c r="C192" s="129" t="s">
        <v>29</v>
      </c>
      <c r="D192" s="130" t="s">
        <v>399</v>
      </c>
    </row>
    <row r="193" spans="1:5" ht="15" customHeight="1" x14ac:dyDescent="0.3">
      <c r="A193" s="129">
        <v>10</v>
      </c>
      <c r="B193" s="97"/>
      <c r="C193" s="129" t="s">
        <v>29</v>
      </c>
      <c r="D193" s="130" t="s">
        <v>400</v>
      </c>
    </row>
    <row r="194" spans="1:5" ht="15" customHeight="1" x14ac:dyDescent="0.3">
      <c r="A194" s="129">
        <v>2</v>
      </c>
      <c r="B194" s="97"/>
      <c r="C194" s="129" t="s">
        <v>193</v>
      </c>
      <c r="D194" s="130" t="s">
        <v>400</v>
      </c>
    </row>
    <row r="195" spans="1:5" ht="15" customHeight="1" x14ac:dyDescent="0.3">
      <c r="A195" s="129">
        <v>10</v>
      </c>
      <c r="B195" s="97"/>
      <c r="C195" s="129" t="s">
        <v>29</v>
      </c>
      <c r="D195" s="130" t="s">
        <v>203</v>
      </c>
    </row>
    <row r="196" spans="1:5" ht="15" customHeight="1" x14ac:dyDescent="0.3">
      <c r="A196" s="129">
        <v>1</v>
      </c>
      <c r="B196" s="97"/>
      <c r="C196" s="129" t="s">
        <v>31</v>
      </c>
      <c r="D196" s="130" t="s">
        <v>401</v>
      </c>
    </row>
    <row r="198" spans="1:5" ht="33" customHeight="1" x14ac:dyDescent="0.4">
      <c r="A198" s="133" t="s">
        <v>237</v>
      </c>
      <c r="B198" s="133"/>
      <c r="C198" s="133"/>
      <c r="D198" s="133"/>
      <c r="E198" s="133"/>
    </row>
    <row r="199" spans="1:5" ht="27" customHeight="1" x14ac:dyDescent="0.3">
      <c r="A199" s="127" t="s">
        <v>7</v>
      </c>
      <c r="B199" s="127" t="s">
        <v>8</v>
      </c>
      <c r="C199" s="127" t="s">
        <v>10</v>
      </c>
      <c r="D199" s="127" t="s">
        <v>11</v>
      </c>
    </row>
    <row r="200" spans="1:5" ht="158.4" x14ac:dyDescent="0.3">
      <c r="A200" s="137">
        <v>1</v>
      </c>
      <c r="B200" s="96"/>
      <c r="C200" s="129" t="s">
        <v>233</v>
      </c>
      <c r="D200" s="136" t="s">
        <v>402</v>
      </c>
    </row>
    <row r="201" spans="1:5" ht="40.200000000000003" x14ac:dyDescent="0.3">
      <c r="A201" s="134">
        <v>1</v>
      </c>
      <c r="B201" s="96"/>
      <c r="C201" s="129" t="s">
        <v>234</v>
      </c>
      <c r="D201" s="135" t="s">
        <v>238</v>
      </c>
    </row>
    <row r="202" spans="1:5" ht="106.2" x14ac:dyDescent="0.3">
      <c r="A202" s="138">
        <v>1</v>
      </c>
      <c r="B202" s="96"/>
      <c r="C202" s="99" t="s">
        <v>232</v>
      </c>
      <c r="D202" s="135" t="s">
        <v>240</v>
      </c>
    </row>
    <row r="203" spans="1:5" ht="93" x14ac:dyDescent="0.3">
      <c r="A203" s="137">
        <v>20</v>
      </c>
      <c r="B203" s="96"/>
      <c r="C203" s="129" t="s">
        <v>14</v>
      </c>
      <c r="D203" s="135" t="s">
        <v>239</v>
      </c>
    </row>
  </sheetData>
  <sheetProtection algorithmName="SHA-512" hashValue="x2xgqFs7BKwTEa36o4Iv8WSj1GgSjWMDDuLzHCO1HCsvMZI3irC8vIzatYQ2sX0XSYIRtKp++p7LKsZAwr83NA==" saltValue="atHhSlj80EhVrVTQwF1nig==" spinCount="100000" sheet="1"/>
  <mergeCells count="8">
    <mergeCell ref="A161:D161"/>
    <mergeCell ref="A175:D175"/>
    <mergeCell ref="A179:D179"/>
    <mergeCell ref="A1:D1"/>
    <mergeCell ref="A2:D2"/>
    <mergeCell ref="A63:D63"/>
    <mergeCell ref="A144:D144"/>
    <mergeCell ref="A146:D146"/>
  </mergeCells>
  <pageMargins left="0.7" right="0.7" top="0.75" bottom="0.75" header="0.3" footer="0.3"/>
  <pageSetup orientation="portrait" r:id="rId1"/>
  <headerFooter>
    <oddFooter>&amp;CCurriculum for Agricultural Science Education © 2019 FSS – Local Supplies – 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Guidelines for Purchasing</vt:lpstr>
      <vt:lpstr>CASE Online</vt:lpstr>
      <vt:lpstr>G-W Publisher</vt:lpstr>
      <vt:lpstr>Vernier</vt:lpstr>
      <vt:lpstr>Ward's</vt:lpstr>
      <vt:lpstr>Miscellaneous</vt:lpstr>
      <vt:lpstr>Classroom Supplies</vt:lpstr>
      <vt:lpstr>Local Supplies</vt:lpstr>
      <vt:lpstr>'Classroom Supplies'!Print_Area</vt:lpstr>
      <vt:lpstr>'Guidelines for Purchasing'!Print_Area</vt:lpstr>
      <vt:lpstr>'G-W Publisher'!Print_Area</vt:lpstr>
      <vt:lpstr>Vernier!Print_Area</vt:lpstr>
      <vt:lpstr>'Ward''s'!Print_Area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Marlene</dc:creator>
  <cp:lastModifiedBy>CASE M Chaplin</cp:lastModifiedBy>
  <cp:lastPrinted>2015-12-17T19:29:19Z</cp:lastPrinted>
  <dcterms:created xsi:type="dcterms:W3CDTF">2010-03-26T20:42:05Z</dcterms:created>
  <dcterms:modified xsi:type="dcterms:W3CDTF">2019-02-01T15:33:45Z</dcterms:modified>
</cp:coreProperties>
</file>